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serpentblade/Downloads/"/>
    </mc:Choice>
  </mc:AlternateContent>
  <bookViews>
    <workbookView xWindow="3480" yWindow="840" windowWidth="29620" windowHeight="21060"/>
  </bookViews>
  <sheets>
    <sheet name="Info Sheet - Table 1" sheetId="1" r:id="rId1"/>
    <sheet name="Newcomer - Table 1" sheetId="2" r:id="rId2"/>
    <sheet name="Novice - Table 1" sheetId="3" r:id="rId3"/>
    <sheet name="Intermediate - Table 1" sheetId="4" r:id="rId4"/>
    <sheet name="Advanced - Table 1" sheetId="5" r:id="rId5"/>
    <sheet name="All-Stars - Table 1" sheetId="6" r:id="rId6"/>
    <sheet name="Champions - Table 1" sheetId="7" r:id="rId7"/>
    <sheet name="Masters - Table 1" sheetId="8" r:id="rId8"/>
    <sheet name="Juniors - Table 1" sheetId="9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28" i="1" l="1"/>
  <c r="P7" i="9"/>
  <c r="P8" i="9"/>
  <c r="N7" i="9"/>
  <c r="N8" i="9"/>
  <c r="P7" i="8"/>
  <c r="P8" i="8"/>
  <c r="N7" i="8"/>
  <c r="N8" i="8"/>
  <c r="P7" i="7"/>
  <c r="P8" i="7"/>
  <c r="N7" i="7"/>
  <c r="N8" i="7"/>
  <c r="P7" i="6"/>
  <c r="P8" i="6"/>
  <c r="N7" i="6"/>
  <c r="N8" i="6"/>
  <c r="P7" i="5"/>
  <c r="P8" i="5"/>
  <c r="N7" i="5"/>
  <c r="N8" i="5"/>
  <c r="P7" i="4"/>
  <c r="P8" i="4"/>
  <c r="N7" i="4"/>
  <c r="N8" i="4"/>
  <c r="P7" i="3"/>
  <c r="P8" i="3"/>
  <c r="N7" i="3"/>
  <c r="N8" i="3"/>
  <c r="P7" i="2"/>
  <c r="P8" i="2"/>
  <c r="N7" i="2"/>
  <c r="N8" i="2"/>
  <c r="P13" i="9"/>
  <c r="P13" i="8"/>
  <c r="P13" i="7"/>
  <c r="P13" i="6"/>
  <c r="P13" i="5"/>
  <c r="P13" i="4"/>
  <c r="P13" i="3"/>
  <c r="P13" i="2"/>
  <c r="P9" i="2"/>
  <c r="L31" i="2"/>
  <c r="H31" i="2"/>
  <c r="L30" i="2"/>
  <c r="H30" i="2"/>
  <c r="L29" i="2"/>
  <c r="H29" i="2"/>
  <c r="L28" i="2"/>
  <c r="H28" i="2"/>
  <c r="L27" i="2"/>
  <c r="H27" i="2"/>
  <c r="L26" i="2"/>
  <c r="H26" i="2"/>
  <c r="L25" i="2"/>
  <c r="H25" i="2"/>
  <c r="L24" i="2"/>
  <c r="H24" i="2"/>
  <c r="L23" i="2"/>
  <c r="H23" i="2"/>
  <c r="L22" i="2"/>
  <c r="H22" i="2"/>
  <c r="L21" i="2"/>
  <c r="H21" i="2"/>
  <c r="L20" i="2"/>
  <c r="H20" i="2"/>
  <c r="L19" i="2"/>
  <c r="H19" i="2"/>
  <c r="L18" i="2"/>
  <c r="H18" i="2"/>
  <c r="L17" i="2"/>
  <c r="H17" i="2"/>
  <c r="P9" i="3"/>
  <c r="L31" i="3"/>
  <c r="H31" i="3"/>
  <c r="L30" i="3"/>
  <c r="H30" i="3"/>
  <c r="L29" i="3"/>
  <c r="H29" i="3"/>
  <c r="L28" i="3"/>
  <c r="H28" i="3"/>
  <c r="L27" i="3"/>
  <c r="H27" i="3"/>
  <c r="L26" i="3"/>
  <c r="H26" i="3"/>
  <c r="L25" i="3"/>
  <c r="H25" i="3"/>
  <c r="L24" i="3"/>
  <c r="H24" i="3"/>
  <c r="L23" i="3"/>
  <c r="H23" i="3"/>
  <c r="L22" i="3"/>
  <c r="H22" i="3"/>
  <c r="L21" i="3"/>
  <c r="H21" i="3"/>
  <c r="L20" i="3"/>
  <c r="H20" i="3"/>
  <c r="L19" i="3"/>
  <c r="H19" i="3"/>
  <c r="L18" i="3"/>
  <c r="H18" i="3"/>
  <c r="L17" i="3"/>
  <c r="H17" i="3"/>
  <c r="P9" i="4"/>
  <c r="L31" i="4"/>
  <c r="H31" i="4"/>
  <c r="L30" i="4"/>
  <c r="H30" i="4"/>
  <c r="L29" i="4"/>
  <c r="H29" i="4"/>
  <c r="L28" i="4"/>
  <c r="H28" i="4"/>
  <c r="L27" i="4"/>
  <c r="H27" i="4"/>
  <c r="L26" i="4"/>
  <c r="H26" i="4"/>
  <c r="L25" i="4"/>
  <c r="H25" i="4"/>
  <c r="L24" i="4"/>
  <c r="H24" i="4"/>
  <c r="L23" i="4"/>
  <c r="H23" i="4"/>
  <c r="L22" i="4"/>
  <c r="H22" i="4"/>
  <c r="L21" i="4"/>
  <c r="H21" i="4"/>
  <c r="L20" i="4"/>
  <c r="H20" i="4"/>
  <c r="L19" i="4"/>
  <c r="H19" i="4"/>
  <c r="L18" i="4"/>
  <c r="H18" i="4"/>
  <c r="L17" i="4"/>
  <c r="H17" i="4"/>
  <c r="P9" i="5"/>
  <c r="L31" i="5"/>
  <c r="H31" i="5"/>
  <c r="L30" i="5"/>
  <c r="H30" i="5"/>
  <c r="L29" i="5"/>
  <c r="H29" i="5"/>
  <c r="L28" i="5"/>
  <c r="H28" i="5"/>
  <c r="L27" i="5"/>
  <c r="H27" i="5"/>
  <c r="L26" i="5"/>
  <c r="H26" i="5"/>
  <c r="L25" i="5"/>
  <c r="H25" i="5"/>
  <c r="L24" i="5"/>
  <c r="H24" i="5"/>
  <c r="L23" i="5"/>
  <c r="H23" i="5"/>
  <c r="L22" i="5"/>
  <c r="H22" i="5"/>
  <c r="L21" i="5"/>
  <c r="H21" i="5"/>
  <c r="L20" i="5"/>
  <c r="H20" i="5"/>
  <c r="L19" i="5"/>
  <c r="H19" i="5"/>
  <c r="L18" i="5"/>
  <c r="H18" i="5"/>
  <c r="L17" i="5"/>
  <c r="H17" i="5"/>
  <c r="P9" i="6"/>
  <c r="L31" i="6"/>
  <c r="H31" i="6"/>
  <c r="L30" i="6"/>
  <c r="H30" i="6"/>
  <c r="L29" i="6"/>
  <c r="H29" i="6"/>
  <c r="L28" i="6"/>
  <c r="H28" i="6"/>
  <c r="L27" i="6"/>
  <c r="H27" i="6"/>
  <c r="L26" i="6"/>
  <c r="H26" i="6"/>
  <c r="L25" i="6"/>
  <c r="H25" i="6"/>
  <c r="L24" i="6"/>
  <c r="H24" i="6"/>
  <c r="L23" i="6"/>
  <c r="H23" i="6"/>
  <c r="L22" i="6"/>
  <c r="H22" i="6"/>
  <c r="L21" i="6"/>
  <c r="H21" i="6"/>
  <c r="L20" i="6"/>
  <c r="H20" i="6"/>
  <c r="L19" i="6"/>
  <c r="H19" i="6"/>
  <c r="L18" i="6"/>
  <c r="H18" i="6"/>
  <c r="L17" i="6"/>
  <c r="H17" i="6"/>
  <c r="P9" i="7"/>
  <c r="L31" i="7"/>
  <c r="H31" i="7"/>
  <c r="L30" i="7"/>
  <c r="H30" i="7"/>
  <c r="L29" i="7"/>
  <c r="H29" i="7"/>
  <c r="L28" i="7"/>
  <c r="H28" i="7"/>
  <c r="L27" i="7"/>
  <c r="H27" i="7"/>
  <c r="L26" i="7"/>
  <c r="H26" i="7"/>
  <c r="L25" i="7"/>
  <c r="H25" i="7"/>
  <c r="L24" i="7"/>
  <c r="H24" i="7"/>
  <c r="L23" i="7"/>
  <c r="H23" i="7"/>
  <c r="L22" i="7"/>
  <c r="H22" i="7"/>
  <c r="L21" i="7"/>
  <c r="H21" i="7"/>
  <c r="L20" i="7"/>
  <c r="H20" i="7"/>
  <c r="L19" i="7"/>
  <c r="H19" i="7"/>
  <c r="L18" i="7"/>
  <c r="H18" i="7"/>
  <c r="L17" i="7"/>
  <c r="H17" i="7"/>
  <c r="P9" i="8"/>
  <c r="L31" i="8"/>
  <c r="H31" i="8"/>
  <c r="L30" i="8"/>
  <c r="H30" i="8"/>
  <c r="L29" i="8"/>
  <c r="H29" i="8"/>
  <c r="L28" i="8"/>
  <c r="H28" i="8"/>
  <c r="L27" i="8"/>
  <c r="H27" i="8"/>
  <c r="L26" i="8"/>
  <c r="H26" i="8"/>
  <c r="L25" i="8"/>
  <c r="H25" i="8"/>
  <c r="L24" i="8"/>
  <c r="H24" i="8"/>
  <c r="L23" i="8"/>
  <c r="H23" i="8"/>
  <c r="L22" i="8"/>
  <c r="H22" i="8"/>
  <c r="L21" i="8"/>
  <c r="H21" i="8"/>
  <c r="L20" i="8"/>
  <c r="H20" i="8"/>
  <c r="L19" i="8"/>
  <c r="H19" i="8"/>
  <c r="L18" i="8"/>
  <c r="H18" i="8"/>
  <c r="L17" i="8"/>
  <c r="H17" i="8"/>
  <c r="H21" i="9"/>
  <c r="H20" i="9"/>
  <c r="H19" i="9"/>
  <c r="H18" i="9"/>
  <c r="H17" i="9"/>
  <c r="L21" i="9"/>
  <c r="L20" i="9"/>
  <c r="L18" i="9"/>
  <c r="L19" i="9"/>
  <c r="L17" i="9"/>
  <c r="P9" i="9"/>
  <c r="L23" i="9"/>
  <c r="L24" i="9"/>
  <c r="L25" i="9"/>
  <c r="L26" i="9"/>
  <c r="L27" i="9"/>
  <c r="L28" i="9"/>
  <c r="L29" i="9"/>
  <c r="L30" i="9"/>
  <c r="L31" i="9"/>
  <c r="L22" i="9"/>
  <c r="H31" i="9"/>
  <c r="H30" i="9"/>
  <c r="H29" i="9"/>
  <c r="H28" i="9"/>
  <c r="H27" i="9"/>
  <c r="H26" i="9"/>
  <c r="H25" i="9"/>
  <c r="H24" i="9"/>
  <c r="H23" i="9"/>
  <c r="H22" i="9"/>
  <c r="J3" i="9"/>
  <c r="J3" i="8"/>
  <c r="J3" i="7"/>
  <c r="J3" i="6"/>
  <c r="J3" i="5"/>
  <c r="J3" i="4"/>
  <c r="J3" i="3"/>
  <c r="J3" i="2"/>
  <c r="E73" i="1"/>
  <c r="C40" i="1"/>
  <c r="C28" i="1"/>
  <c r="E29" i="1"/>
  <c r="E20" i="1"/>
  <c r="E21" i="1"/>
  <c r="E22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<sst xmlns="http://schemas.openxmlformats.org/spreadsheetml/2006/main" count="658" uniqueCount="116">
  <si>
    <t>WSDC Registry Event General Information Form</t>
  </si>
  <si>
    <t>Event Name:</t>
  </si>
  <si>
    <t>Event Name</t>
  </si>
  <si>
    <t>Event Dates:</t>
  </si>
  <si>
    <t>Location</t>
  </si>
  <si>
    <t>Promoter:</t>
  </si>
  <si>
    <t>E-mail:</t>
  </si>
  <si>
    <t>Phone:</t>
  </si>
  <si>
    <t>Chief Judge:</t>
  </si>
  <si>
    <t>Scoreperson:</t>
  </si>
  <si>
    <t>Form Completed by:</t>
  </si>
  <si>
    <t>Copy and complete the WSDC Registry Event Contest Reporting Form for each contest division.</t>
  </si>
  <si>
    <t>Note: As of Jan. 1, 2007, all events must report and provide a $1 Competitor Surcharge for all Jack &amp; Jill contestants in the WSDC tracked divisions (see list below).  The surcharge may be either added on or included in your base registration fee.</t>
  </si>
  <si>
    <t>Use the following table to tabulate your competitors for each division that the event offered.</t>
  </si>
  <si>
    <t>WSDC Jack &amp; Jill Divisions Recap</t>
  </si>
  <si>
    <t>WSDC Jack &amp; Jill Contestants Recap</t>
  </si>
  <si>
    <t>Contest Format</t>
  </si>
  <si>
    <t>Division:</t>
  </si>
  <si>
    <t>Number of Contestants:</t>
  </si>
  <si>
    <t>Prelims?</t>
  </si>
  <si>
    <t>Semi's?</t>
  </si>
  <si>
    <t>Finals</t>
  </si>
  <si>
    <t>Total</t>
  </si>
  <si>
    <t>(Yes/No)</t>
  </si>
  <si>
    <t>(# of Couples)</t>
  </si>
  <si>
    <t>Newcomer</t>
  </si>
  <si>
    <t>Novice</t>
  </si>
  <si>
    <t>Intermediate</t>
  </si>
  <si>
    <t>Advanced</t>
  </si>
  <si>
    <t>All-Stars</t>
  </si>
  <si>
    <t>Masters</t>
  </si>
  <si>
    <t>Juniors</t>
  </si>
  <si>
    <t>Totals:</t>
  </si>
  <si>
    <t>Total Surcharges to WSDC:</t>
  </si>
  <si>
    <r>
      <rPr>
        <b/>
        <i/>
        <sz val="10"/>
        <color indexed="8"/>
        <rFont val="Arial"/>
      </rPr>
      <t>Note</t>
    </r>
    <r>
      <rPr>
        <i/>
        <sz val="10"/>
        <color indexed="8"/>
        <rFont val="Arial"/>
      </rPr>
      <t>: Surcharge funds shall be mailed to: World Swing Dance Council,   Attn: Treasurer 9151 Atlanta Ave.  # 7452, Huntington Beach, CA 92615</t>
    </r>
  </si>
  <si>
    <r>
      <rPr>
        <b/>
        <i/>
        <sz val="10"/>
        <color indexed="8"/>
        <rFont val="Arial"/>
      </rPr>
      <t>Note</t>
    </r>
    <r>
      <rPr>
        <i/>
        <sz val="10"/>
        <color indexed="8"/>
        <rFont val="Arial"/>
      </rPr>
      <t xml:space="preserve">: This Info Sheet and all of the Contest Reporting Forms, and any coordination info to  </t>
    </r>
  </si>
  <si>
    <t>John Lindo at:</t>
  </si>
  <si>
    <r>
      <rPr>
        <u/>
        <sz val="10"/>
        <color indexed="12"/>
        <rFont val="Arial"/>
      </rPr>
      <t>JL@johnlindo.com</t>
    </r>
  </si>
  <si>
    <t xml:space="preserve"> General Staff / Contest / Ticket Info</t>
  </si>
  <si>
    <t>Dates:</t>
  </si>
  <si>
    <r>
      <rPr>
        <sz val="10"/>
        <color indexed="8"/>
        <rFont val="Arial"/>
      </rPr>
      <t>N</t>
    </r>
    <r>
      <rPr>
        <i/>
        <sz val="10"/>
        <color indexed="8"/>
        <rFont val="Arial"/>
      </rPr>
      <t xml:space="preserve">ote: </t>
    </r>
    <r>
      <rPr>
        <sz val="10"/>
        <color indexed="8"/>
        <rFont val="Arial"/>
      </rPr>
      <t xml:space="preserve">As a </t>
    </r>
    <r>
      <rPr>
        <b/>
        <i/>
        <sz val="10"/>
        <color indexed="8"/>
        <rFont val="Arial"/>
      </rPr>
      <t>courtesy</t>
    </r>
    <r>
      <rPr>
        <i/>
        <sz val="10"/>
        <color indexed="8"/>
        <rFont val="Arial"/>
      </rPr>
      <t>,</t>
    </r>
    <r>
      <rPr>
        <sz val="10"/>
        <color indexed="8"/>
        <rFont val="Arial"/>
      </rPr>
      <t xml:space="preserve"> the WSDC would appreciate a few more minutes of your time to also complete this</t>
    </r>
    <r>
      <rPr>
        <b/>
        <i/>
        <sz val="10"/>
        <color indexed="8"/>
        <rFont val="Arial"/>
      </rPr>
      <t xml:space="preserve"> voluntary &amp; optional</t>
    </r>
    <r>
      <rPr>
        <sz val="10"/>
        <color indexed="8"/>
        <rFont val="Arial"/>
      </rPr>
      <t xml:space="preserve"> sheet, for our general background / tracking purposes / understanding of the national competition scene</t>
    </r>
    <r>
      <rPr>
        <i/>
        <sz val="10"/>
        <color indexed="8"/>
        <rFont val="Arial"/>
      </rPr>
      <t>.</t>
    </r>
  </si>
  <si>
    <t>Outside Event Dir'r:</t>
  </si>
  <si>
    <t>Registration Sup'r:</t>
  </si>
  <si>
    <t>MC(s):</t>
  </si>
  <si>
    <t>Competition DJ(s):</t>
  </si>
  <si>
    <t>Other Critical Staff:</t>
  </si>
  <si>
    <t>Judges</t>
  </si>
  <si>
    <t>Competitions / Divisions Offered</t>
  </si>
  <si>
    <t>(In addition to the WSDC Jack &amp; Jill Divisions listed above)</t>
  </si>
  <si>
    <t>Optional Ticket Recap (WSDC Use Only!)</t>
  </si>
  <si>
    <t>Quan. Of Paid Full Weekend Tickets:</t>
  </si>
  <si>
    <t>Total Quan. Of Single Day or Night Tickets:</t>
  </si>
  <si>
    <t>Quan. Of Comp and Staff Tickets:</t>
  </si>
  <si>
    <t>Total Weekend Tickets:</t>
  </si>
  <si>
    <t>Thank you for your time and sharing of information!</t>
  </si>
  <si>
    <t>WSDC Registry Event Contest Reporting Form</t>
  </si>
  <si>
    <t>Event Name &amp; Dates:</t>
  </si>
  <si>
    <t>Contest / Division:</t>
  </si>
  <si>
    <t>Newcomer Jack &amp; Jill</t>
  </si>
  <si>
    <t>1)   How many initial competitors were there?</t>
  </si>
  <si>
    <t>Which Tier is this contest, as defined above?</t>
  </si>
  <si>
    <t>Tier 2</t>
  </si>
  <si>
    <t>Tier 3</t>
  </si>
  <si>
    <t>Tier 1</t>
  </si>
  <si>
    <t>First Name</t>
  </si>
  <si>
    <t>Last Name</t>
  </si>
  <si>
    <t>WSDC ID</t>
  </si>
  <si>
    <r>
      <rPr>
        <sz val="9"/>
        <color indexed="8"/>
        <rFont val="Arial Bold"/>
      </rPr>
      <t>1</t>
    </r>
    <r>
      <rPr>
        <sz val="8"/>
        <color indexed="8"/>
        <rFont val="Arial Bold"/>
      </rPr>
      <t>st</t>
    </r>
  </si>
  <si>
    <r>
      <rPr>
        <sz val="9"/>
        <color indexed="8"/>
        <rFont val="Arial Bold"/>
      </rPr>
      <t>2</t>
    </r>
    <r>
      <rPr>
        <sz val="8"/>
        <color indexed="8"/>
        <rFont val="Arial Bold"/>
      </rPr>
      <t>nd</t>
    </r>
  </si>
  <si>
    <r>
      <rPr>
        <sz val="9"/>
        <color indexed="8"/>
        <rFont val="Arial Bold"/>
      </rPr>
      <t>3</t>
    </r>
    <r>
      <rPr>
        <sz val="8"/>
        <color indexed="8"/>
        <rFont val="Arial Bold"/>
      </rPr>
      <t>rd</t>
    </r>
  </si>
  <si>
    <r>
      <rPr>
        <sz val="9"/>
        <color indexed="8"/>
        <rFont val="Arial Bold"/>
      </rPr>
      <t>4</t>
    </r>
    <r>
      <rPr>
        <sz val="8"/>
        <color indexed="8"/>
        <rFont val="Arial Bold"/>
      </rPr>
      <t>th</t>
    </r>
  </si>
  <si>
    <r>
      <rPr>
        <sz val="9"/>
        <color indexed="8"/>
        <rFont val="Arial Bold"/>
      </rPr>
      <t>5</t>
    </r>
    <r>
      <rPr>
        <sz val="8"/>
        <color indexed="8"/>
        <rFont val="Arial Bold"/>
      </rPr>
      <t>th</t>
    </r>
  </si>
  <si>
    <r>
      <rPr>
        <sz val="9"/>
        <color indexed="8"/>
        <rFont val="Arial Bold"/>
      </rPr>
      <t>6</t>
    </r>
    <r>
      <rPr>
        <sz val="8"/>
        <color indexed="8"/>
        <rFont val="Arial Bold"/>
      </rPr>
      <t>th</t>
    </r>
  </si>
  <si>
    <t>(None)</t>
  </si>
  <si>
    <r>
      <rPr>
        <sz val="9"/>
        <color indexed="8"/>
        <rFont val="Arial Bold"/>
      </rPr>
      <t>7</t>
    </r>
    <r>
      <rPr>
        <sz val="8"/>
        <color indexed="8"/>
        <rFont val="Arial Bold"/>
      </rPr>
      <t>th</t>
    </r>
  </si>
  <si>
    <r>
      <rPr>
        <sz val="9"/>
        <color indexed="8"/>
        <rFont val="Arial Bold"/>
      </rPr>
      <t>8</t>
    </r>
    <r>
      <rPr>
        <sz val="8"/>
        <color indexed="8"/>
        <rFont val="Arial Bold"/>
      </rPr>
      <t>th</t>
    </r>
  </si>
  <si>
    <r>
      <rPr>
        <sz val="9"/>
        <color indexed="8"/>
        <rFont val="Arial Bold"/>
      </rPr>
      <t>9</t>
    </r>
    <r>
      <rPr>
        <sz val="8"/>
        <color indexed="8"/>
        <rFont val="Arial Bold"/>
      </rPr>
      <t>th</t>
    </r>
  </si>
  <si>
    <r>
      <rPr>
        <sz val="9"/>
        <color indexed="8"/>
        <rFont val="Arial Bold"/>
      </rPr>
      <t>10</t>
    </r>
    <r>
      <rPr>
        <sz val="8"/>
        <color indexed="8"/>
        <rFont val="Arial Bold"/>
      </rPr>
      <t>th</t>
    </r>
  </si>
  <si>
    <r>
      <rPr>
        <sz val="9"/>
        <color indexed="8"/>
        <rFont val="Arial Bold"/>
      </rPr>
      <t>11</t>
    </r>
    <r>
      <rPr>
        <sz val="8"/>
        <color indexed="8"/>
        <rFont val="Arial Bold"/>
      </rPr>
      <t>th</t>
    </r>
  </si>
  <si>
    <r>
      <rPr>
        <sz val="9"/>
        <color indexed="8"/>
        <rFont val="Arial Bold"/>
      </rPr>
      <t>12</t>
    </r>
    <r>
      <rPr>
        <sz val="8"/>
        <color indexed="8"/>
        <rFont val="Arial Bold"/>
      </rPr>
      <t>th</t>
    </r>
  </si>
  <si>
    <r>
      <rPr>
        <sz val="9"/>
        <color indexed="8"/>
        <rFont val="Arial Bold"/>
      </rPr>
      <t>13</t>
    </r>
    <r>
      <rPr>
        <sz val="8"/>
        <color indexed="8"/>
        <rFont val="Arial Bold"/>
      </rPr>
      <t>th</t>
    </r>
  </si>
  <si>
    <r>
      <rPr>
        <sz val="9"/>
        <color indexed="8"/>
        <rFont val="Arial Bold"/>
      </rPr>
      <t>14</t>
    </r>
    <r>
      <rPr>
        <sz val="8"/>
        <color indexed="8"/>
        <rFont val="Arial Bold"/>
      </rPr>
      <t>th</t>
    </r>
  </si>
  <si>
    <t>(*Note: Should an individual dance twice in a finals contest, they will only receive points for the highest placement; and will not receive points for the additional placement or additional finalist dance.)</t>
  </si>
  <si>
    <r>
      <rPr>
        <sz val="8"/>
        <color indexed="8"/>
        <rFont val="Arial"/>
      </rPr>
      <t xml:space="preserve">(**Note: Should a contest be a combined division (i.e. Novice/Intermediate), the points will be recorded for all winners &amp; finalists in the </t>
    </r>
    <r>
      <rPr>
        <i/>
        <sz val="8"/>
        <color indexed="8"/>
        <rFont val="Arial"/>
      </rPr>
      <t>lower</t>
    </r>
    <r>
      <rPr>
        <sz val="8"/>
        <color indexed="8"/>
        <rFont val="Arial"/>
      </rPr>
      <t xml:space="preserve"> of the two divisions.) </t>
    </r>
  </si>
  <si>
    <t xml:space="preserve">(***Note: Should an event offer only an "Open" division, points will recorded for all winners and finalists as an Advanced division.) </t>
  </si>
  <si>
    <t>Novice Jack &amp; Jill</t>
  </si>
  <si>
    <t>Intermediate Jack &amp; Jill</t>
  </si>
  <si>
    <t>Advanced Jack &amp; Jill</t>
  </si>
  <si>
    <t>All-Stars Jack &amp; Jill</t>
  </si>
  <si>
    <t>Masters Jack &amp; Jill</t>
  </si>
  <si>
    <t>Juniors Jack &amp; Jill</t>
  </si>
  <si>
    <t>Tier 4</t>
  </si>
  <si>
    <t>Tier 5</t>
  </si>
  <si>
    <t>Tier 6</t>
  </si>
  <si>
    <r>
      <t>15</t>
    </r>
    <r>
      <rPr>
        <sz val="8"/>
        <color indexed="8"/>
        <rFont val="Arial Bold"/>
      </rPr>
      <t>th</t>
    </r>
  </si>
  <si>
    <t>Leader:</t>
  </si>
  <si>
    <t>Follower:</t>
  </si>
  <si>
    <t>The Points awarded are based on the number of contestants in that contest; and vary upon the size of the initial contestant pool. A contest of less than 5 competitors in each role is not elegible; and points are not awarded for either role.  Since the number of Leader and Follower competitors are rarely equal in Jack &amp; Jill contests, each role is determined (Tiered) and recorded separately.                                                                                                                Tier 1:5-10 Competitors;Tier 2:11-19 Competitors;Tier 3:20-39 Competitors;Tier 4:40-79 Competitors;Tier 5:80-129 Competitors;Tier 6:130+ Competitors</t>
  </si>
  <si>
    <t>Leaders</t>
  </si>
  <si>
    <t>Followers</t>
  </si>
  <si>
    <r>
      <t xml:space="preserve">If </t>
    </r>
    <r>
      <rPr>
        <sz val="8"/>
        <color indexed="8"/>
        <rFont val="Arial Bold"/>
      </rPr>
      <t>NO</t>
    </r>
    <r>
      <rPr>
        <sz val="8"/>
        <color indexed="8"/>
        <rFont val="Arial"/>
      </rPr>
      <t xml:space="preserve">, this contest is unfortunately not eligible for recording in the WSDC Points Registry; and the contestants for neither role will receive points.  This report is now complete. </t>
    </r>
    <r>
      <rPr>
        <i/>
        <sz val="8"/>
        <color indexed="8"/>
        <rFont val="Arial"/>
      </rPr>
      <t xml:space="preserve">Please proceed to the next contest!  </t>
    </r>
    <r>
      <rPr>
        <sz val="8"/>
        <color indexed="8"/>
        <rFont val="Arial Bold"/>
      </rPr>
      <t>If YES,</t>
    </r>
    <r>
      <rPr>
        <i/>
        <sz val="8"/>
        <color indexed="8"/>
        <rFont val="Arial"/>
      </rPr>
      <t xml:space="preserve"> Please proceed to Item 3.</t>
    </r>
  </si>
  <si>
    <t>2)   Were there five or more contestants of each role competing?</t>
  </si>
  <si>
    <t>3)   If both roles were Tier 1 or Tier 2:</t>
  </si>
  <si>
    <r>
      <t xml:space="preserve">4)   If either or both roles were Tier 3 or higher, </t>
    </r>
    <r>
      <rPr>
        <b/>
        <i/>
        <sz val="9"/>
        <color indexed="8"/>
        <rFont val="Arial"/>
      </rPr>
      <t>how many couples danced in a Finals contest?</t>
    </r>
  </si>
  <si>
    <r>
      <t xml:space="preserve">Please provide the 1st - 3rd Place winners* for Tier 1 or 1st - 5th Place winners* for Tier 2, for both roles below.   If </t>
    </r>
    <r>
      <rPr>
        <b/>
        <i/>
        <sz val="8"/>
        <color indexed="8"/>
        <rFont val="Arial"/>
      </rPr>
      <t>both</t>
    </r>
    <r>
      <rPr>
        <sz val="8"/>
        <color indexed="8"/>
        <rFont val="Arial Bold"/>
      </rPr>
      <t xml:space="preserve"> roles</t>
    </r>
    <r>
      <rPr>
        <sz val="8"/>
        <color indexed="8"/>
        <rFont val="Arial"/>
      </rPr>
      <t xml:space="preserve"> were a </t>
    </r>
    <r>
      <rPr>
        <i/>
        <sz val="8"/>
        <color indexed="8"/>
        <rFont val="Arial"/>
      </rPr>
      <t>Tier 1</t>
    </r>
    <r>
      <rPr>
        <sz val="8"/>
        <color indexed="8"/>
        <rFont val="Arial"/>
      </rPr>
      <t xml:space="preserve"> or Tier 2 contest, this report is now </t>
    </r>
    <r>
      <rPr>
        <b/>
        <i/>
        <sz val="8"/>
        <color indexed="8"/>
        <rFont val="Arial"/>
      </rPr>
      <t>complete</t>
    </r>
    <r>
      <rPr>
        <sz val="8"/>
        <color indexed="8"/>
        <rFont val="Arial"/>
      </rPr>
      <t xml:space="preserve">; please proceed to the next contest.  If </t>
    </r>
    <r>
      <rPr>
        <sz val="8"/>
        <color indexed="8"/>
        <rFont val="Arial Bold"/>
      </rPr>
      <t>either or both roles</t>
    </r>
    <r>
      <rPr>
        <sz val="8"/>
        <color indexed="8"/>
        <rFont val="Arial"/>
      </rPr>
      <t xml:space="preserve"> were a </t>
    </r>
    <r>
      <rPr>
        <i/>
        <sz val="8"/>
        <color indexed="8"/>
        <rFont val="Arial"/>
      </rPr>
      <t>Tier 3 or higher</t>
    </r>
    <r>
      <rPr>
        <sz val="8"/>
        <color indexed="8"/>
        <rFont val="Arial"/>
      </rPr>
      <t xml:space="preserve">, </t>
    </r>
    <r>
      <rPr>
        <i/>
        <sz val="8"/>
        <color indexed="8"/>
        <rFont val="Arial"/>
      </rPr>
      <t>proceed to Question 4.</t>
    </r>
  </si>
  <si>
    <t>Champions</t>
  </si>
  <si>
    <t>Champions Jack &amp; Jill</t>
  </si>
  <si>
    <r>
      <t>N</t>
    </r>
    <r>
      <rPr>
        <i/>
        <sz val="10"/>
        <color indexed="8"/>
        <rFont val="Arial"/>
      </rPr>
      <t xml:space="preserve">ote: </t>
    </r>
    <r>
      <rPr>
        <sz val="10"/>
        <color indexed="8"/>
        <rFont val="Arial"/>
      </rPr>
      <t xml:space="preserve">The WSDC tracks points for West Coast Swing Jack &amp; Jill contests for any or all of the following divisions:  Newcomer, Novice, Intermediate, Advanced, All-Stars, Champion, Masters and Juniors.  Please consult with the WSDC for any divisions that you may offer with a different name, to determine which WSDC division it would correspond. </t>
    </r>
  </si>
  <si>
    <r>
      <t xml:space="preserve">Note: </t>
    </r>
    <r>
      <rPr>
        <b/>
        <i/>
        <sz val="14"/>
        <color indexed="8"/>
        <rFont val="Arial"/>
      </rPr>
      <t>Fill in light yellow highlighted cells.  Click in the first, top cell and then 'tab' through the page.</t>
    </r>
  </si>
  <si>
    <r>
      <t xml:space="preserve">Note: </t>
    </r>
    <r>
      <rPr>
        <b/>
        <i/>
        <sz val="12"/>
        <color indexed="8"/>
        <rFont val="Arial"/>
      </rPr>
      <t xml:space="preserve">Only the divisions listed to the left are recorded / tracked by the WSDC. </t>
    </r>
  </si>
  <si>
    <r>
      <t>Note:</t>
    </r>
    <r>
      <rPr>
        <b/>
        <i/>
        <sz val="14"/>
        <color indexed="8"/>
        <rFont val="Arial"/>
      </rPr>
      <t xml:space="preserve"> Enter Lead and Follow number of entrants and enter number of finalist couples on THIS sheet, NOT the individual contest sheets.</t>
    </r>
  </si>
  <si>
    <t>scores@worldsdc.com</t>
  </si>
  <si>
    <t>WSDC Score Archive:</t>
  </si>
  <si>
    <r>
      <t xml:space="preserve">For Tier 3: Please provide the 1st - 5th Place Winners and the additional finals competitors* (up to 12th Place maximum) below, for that role  If there were more than 12 couples in the finals, only those competitors of that role that finished in the top 12 receive a finalist point.   </t>
    </r>
    <r>
      <rPr>
        <b/>
        <i/>
        <sz val="8"/>
        <color indexed="8"/>
        <rFont val="Arial"/>
      </rPr>
      <t>Then, please proceed to the next contest.</t>
    </r>
  </si>
  <si>
    <r>
      <t xml:space="preserve">For Tier 4 or higher: Please provide the 1st - 5th Place Winners and the additional finals competitors* (up to 15th Place maximum) below, for that role  If there were more than 15 couples in the finals, only those competitors of that role that finished in the top 15 receive a finalist point.   </t>
    </r>
    <r>
      <rPr>
        <b/>
        <i/>
        <sz val="8"/>
        <color indexed="8"/>
        <rFont val="Arial"/>
      </rPr>
      <t>Then, please proceed to the next contest.</t>
    </r>
  </si>
  <si>
    <t>V2018.01C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</si>
</sst>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&quot; &quot;;\(0\)"/>
  </numFmts>
  <fonts count="28" x14ac:knownFonts="1">
    <font>
      <sz val="12"/>
      <color indexed="8"/>
      <name val="Verdana"/>
    </font>
    <font>
      <i/>
      <sz val="8"/>
      <color indexed="8"/>
      <name val="Arial"/>
    </font>
    <font>
      <sz val="11"/>
      <color indexed="8"/>
      <name val="Arial"/>
    </font>
    <font>
      <sz val="8"/>
      <color indexed="8"/>
      <name val="Arial"/>
    </font>
    <font>
      <sz val="11"/>
      <color indexed="8"/>
      <name val="Helvetica Neue"/>
    </font>
    <font>
      <b/>
      <i/>
      <sz val="22"/>
      <color indexed="8"/>
      <name val="Times New Roman"/>
    </font>
    <font>
      <sz val="10"/>
      <color indexed="8"/>
      <name val="Arial"/>
    </font>
    <font>
      <b/>
      <i/>
      <sz val="14"/>
      <color indexed="8"/>
      <name val="Arial"/>
    </font>
    <font>
      <sz val="16"/>
      <color indexed="8"/>
      <name val="Arial Bold"/>
    </font>
    <font>
      <b/>
      <i/>
      <sz val="18"/>
      <color indexed="8"/>
      <name val="Arial"/>
    </font>
    <font>
      <b/>
      <i/>
      <sz val="10"/>
      <color indexed="8"/>
      <name val="Arial"/>
    </font>
    <font>
      <sz val="12"/>
      <color indexed="8"/>
      <name val="Arial"/>
    </font>
    <font>
      <u/>
      <sz val="10"/>
      <color indexed="12"/>
      <name val="Arial"/>
    </font>
    <font>
      <b/>
      <i/>
      <sz val="12"/>
      <color indexed="8"/>
      <name val="Arial"/>
    </font>
    <font>
      <b/>
      <i/>
      <sz val="8"/>
      <color indexed="8"/>
      <name val="Arial"/>
    </font>
    <font>
      <i/>
      <sz val="10"/>
      <color indexed="8"/>
      <name val="Arial"/>
    </font>
    <font>
      <sz val="14"/>
      <color indexed="8"/>
      <name val="Arial Bold"/>
    </font>
    <font>
      <sz val="12"/>
      <color indexed="8"/>
      <name val="Arial Bold"/>
    </font>
    <font>
      <sz val="10"/>
      <color indexed="8"/>
      <name val="Arial Bold"/>
    </font>
    <font>
      <i/>
      <sz val="12"/>
      <color indexed="8"/>
      <name val="Arial"/>
    </font>
    <font>
      <u/>
      <sz val="11"/>
      <color indexed="13"/>
      <name val="Helvetica Neue"/>
    </font>
    <font>
      <b/>
      <i/>
      <sz val="11"/>
      <color indexed="8"/>
      <name val="Arial"/>
    </font>
    <font>
      <sz val="11"/>
      <color indexed="8"/>
      <name val="Arial Bold"/>
    </font>
    <font>
      <sz val="8"/>
      <color indexed="8"/>
      <name val="Arial Bold"/>
    </font>
    <font>
      <b/>
      <i/>
      <sz val="9"/>
      <color indexed="8"/>
      <name val="Arial"/>
    </font>
    <font>
      <b/>
      <i/>
      <sz val="9"/>
      <color indexed="8"/>
      <name val="Arial"/>
    </font>
    <font>
      <i/>
      <sz val="6"/>
      <color indexed="8"/>
      <name val="Arial"/>
    </font>
    <font>
      <sz val="9"/>
      <color indexed="8"/>
      <name val="Arial Bold"/>
    </font>
  </fonts>
  <fills count="13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17"/>
      </patternFill>
    </fill>
    <fill>
      <patternFill patternType="solid">
        <fgColor indexed="18"/>
      </patternFill>
    </fill>
    <fill>
      <patternFill patternType="solid">
        <fgColor indexed="21"/>
      </patternFill>
    </fill>
    <fill>
      <patternFill patternType="solid">
        <fgColor indexed="22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9"/>
      </patternFill>
    </fill>
    <fill>
      <patternFill patternType="solid">
        <fgColor indexed="20"/>
      </patternFill>
    </fill>
  </fills>
  <borders count="9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22">
    <xf numFmtId="0" fontId="0" fillId="0" borderId="0" xfId="0" applyFont="1" applyAlignment="1">
      <alignment vertical="top" wrapText="1"/>
    </xf>
    <xf numFmtId="0" fontId="4" fillId="0" borderId="0" xfId="0" applyNumberFormat="1" applyFont="1" applyAlignment="1">
      <alignment vertical="top"/>
    </xf>
    <xf numFmtId="1" fontId="6" fillId="9" borderId="1" xfId="0" applyNumberFormat="1" applyFont="1" applyFill="1" applyBorder="1" applyAlignment="1"/>
    <xf numFmtId="1" fontId="6" fillId="9" borderId="2" xfId="0" applyNumberFormat="1" applyFont="1" applyFill="1" applyBorder="1" applyAlignment="1"/>
    <xf numFmtId="1" fontId="6" fillId="9" borderId="3" xfId="0" applyNumberFormat="1" applyFont="1" applyFill="1" applyBorder="1" applyAlignment="1"/>
    <xf numFmtId="0" fontId="10" fillId="9" borderId="4" xfId="0" applyNumberFormat="1" applyFont="1" applyFill="1" applyBorder="1" applyAlignment="1">
      <alignment horizontal="left" vertical="center"/>
    </xf>
    <xf numFmtId="0" fontId="10" fillId="9" borderId="4" xfId="0" applyNumberFormat="1" applyFont="1" applyFill="1" applyBorder="1" applyAlignment="1">
      <alignment vertical="center"/>
    </xf>
    <xf numFmtId="0" fontId="13" fillId="9" borderId="4" xfId="0" applyNumberFormat="1" applyFont="1" applyFill="1" applyBorder="1" applyAlignment="1">
      <alignment horizontal="right" vertical="center"/>
    </xf>
    <xf numFmtId="1" fontId="2" fillId="2" borderId="5" xfId="0" applyNumberFormat="1" applyFont="1" applyFill="1" applyBorder="1" applyAlignment="1">
      <alignment horizontal="right" vertical="center"/>
    </xf>
    <xf numFmtId="0" fontId="10" fillId="9" borderId="4" xfId="0" applyNumberFormat="1" applyFont="1" applyFill="1" applyBorder="1" applyAlignment="1">
      <alignment horizontal="right" vertical="center"/>
    </xf>
    <xf numFmtId="0" fontId="14" fillId="9" borderId="6" xfId="0" applyNumberFormat="1" applyFont="1" applyFill="1" applyBorder="1" applyAlignment="1">
      <alignment vertical="center"/>
    </xf>
    <xf numFmtId="0" fontId="14" fillId="9" borderId="6" xfId="0" applyNumberFormat="1" applyFont="1" applyFill="1" applyBorder="1" applyAlignment="1">
      <alignment horizontal="right" vertical="center"/>
    </xf>
    <xf numFmtId="1" fontId="2" fillId="2" borderId="7" xfId="0" applyNumberFormat="1" applyFont="1" applyFill="1" applyBorder="1" applyAlignment="1">
      <alignment horizontal="right" vertical="center"/>
    </xf>
    <xf numFmtId="1" fontId="6" fillId="9" borderId="8" xfId="0" applyNumberFormat="1" applyFont="1" applyFill="1" applyBorder="1" applyAlignment="1"/>
    <xf numFmtId="1" fontId="16" fillId="9" borderId="3" xfId="0" applyNumberFormat="1" applyFont="1" applyFill="1" applyBorder="1" applyAlignment="1"/>
    <xf numFmtId="1" fontId="13" fillId="9" borderId="9" xfId="0" applyNumberFormat="1" applyFont="1" applyFill="1" applyBorder="1" applyAlignment="1">
      <alignment horizontal="center" vertical="center" wrapText="1"/>
    </xf>
    <xf numFmtId="1" fontId="15" fillId="9" borderId="10" xfId="0" applyNumberFormat="1" applyFont="1" applyFill="1" applyBorder="1" applyAlignment="1">
      <alignment horizontal="center" vertical="center" wrapText="1"/>
    </xf>
    <xf numFmtId="1" fontId="15" fillId="9" borderId="11" xfId="0" applyNumberFormat="1" applyFont="1" applyFill="1" applyBorder="1" applyAlignment="1">
      <alignment horizontal="center" vertical="center" wrapText="1"/>
    </xf>
    <xf numFmtId="1" fontId="17" fillId="9" borderId="3" xfId="0" applyNumberFormat="1" applyFont="1" applyFill="1" applyBorder="1" applyAlignment="1"/>
    <xf numFmtId="1" fontId="17" fillId="9" borderId="12" xfId="0" applyNumberFormat="1" applyFont="1" applyFill="1" applyBorder="1" applyAlignment="1">
      <alignment horizontal="center" vertical="top"/>
    </xf>
    <xf numFmtId="1" fontId="17" fillId="9" borderId="1" xfId="0" applyNumberFormat="1" applyFont="1" applyFill="1" applyBorder="1" applyAlignment="1">
      <alignment horizontal="center" vertical="top"/>
    </xf>
    <xf numFmtId="1" fontId="17" fillId="9" borderId="13" xfId="0" applyNumberFormat="1" applyFont="1" applyFill="1" applyBorder="1" applyAlignment="1">
      <alignment horizontal="center" vertical="top"/>
    </xf>
    <xf numFmtId="0" fontId="17" fillId="9" borderId="4" xfId="0" applyNumberFormat="1" applyFont="1" applyFill="1" applyBorder="1" applyAlignment="1">
      <alignment horizontal="center" vertical="top" wrapText="1"/>
    </xf>
    <xf numFmtId="0" fontId="17" fillId="9" borderId="5" xfId="0" applyNumberFormat="1" applyFont="1" applyFill="1" applyBorder="1" applyAlignment="1">
      <alignment horizontal="center" vertical="top" wrapText="1"/>
    </xf>
    <xf numFmtId="1" fontId="6" fillId="9" borderId="3" xfId="0" applyNumberFormat="1" applyFont="1" applyFill="1" applyBorder="1" applyAlignment="1">
      <alignment vertical="top" wrapText="1"/>
    </xf>
    <xf numFmtId="0" fontId="17" fillId="9" borderId="4" xfId="0" applyNumberFormat="1" applyFont="1" applyFill="1" applyBorder="1" applyAlignment="1">
      <alignment horizontal="center" vertical="top"/>
    </xf>
    <xf numFmtId="0" fontId="18" fillId="9" borderId="5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center" vertical="center"/>
    </xf>
    <xf numFmtId="0" fontId="19" fillId="9" borderId="4" xfId="0" applyNumberFormat="1" applyFont="1" applyFill="1" applyBorder="1" applyAlignment="1">
      <alignment horizontal="center" vertical="center"/>
    </xf>
    <xf numFmtId="1" fontId="6" fillId="9" borderId="12" xfId="0" applyNumberFormat="1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 vertical="center"/>
    </xf>
    <xf numFmtId="1" fontId="6" fillId="9" borderId="13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1" fontId="12" fillId="9" borderId="12" xfId="0" applyNumberFormat="1" applyFont="1" applyFill="1" applyBorder="1" applyAlignment="1">
      <alignment horizontal="center" vertical="center"/>
    </xf>
    <xf numFmtId="1" fontId="6" fillId="9" borderId="12" xfId="0" applyNumberFormat="1" applyFont="1" applyFill="1" applyBorder="1" applyAlignment="1"/>
    <xf numFmtId="0" fontId="11" fillId="9" borderId="4" xfId="0" applyNumberFormat="1" applyFont="1" applyFill="1" applyBorder="1" applyAlignment="1">
      <alignment horizontal="center" vertical="center"/>
    </xf>
    <xf numFmtId="1" fontId="11" fillId="9" borderId="10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" fontId="6" fillId="9" borderId="14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center"/>
    </xf>
    <xf numFmtId="1" fontId="6" fillId="9" borderId="15" xfId="0" applyNumberFormat="1" applyFont="1" applyFill="1" applyBorder="1" applyAlignment="1">
      <alignment horizontal="center" vertical="center"/>
    </xf>
    <xf numFmtId="1" fontId="6" fillId="9" borderId="3" xfId="0" applyNumberFormat="1" applyFont="1" applyFill="1" applyBorder="1" applyAlignment="1">
      <alignment vertical="center"/>
    </xf>
    <xf numFmtId="1" fontId="6" fillId="9" borderId="1" xfId="0" applyNumberFormat="1" applyFont="1" applyFill="1" applyBorder="1" applyAlignment="1">
      <alignment vertical="center"/>
    </xf>
    <xf numFmtId="1" fontId="6" fillId="9" borderId="16" xfId="0" applyNumberFormat="1" applyFont="1" applyFill="1" applyBorder="1" applyAlignment="1"/>
    <xf numFmtId="1" fontId="6" fillId="9" borderId="17" xfId="0" applyNumberFormat="1" applyFont="1" applyFill="1" applyBorder="1" applyAlignment="1"/>
    <xf numFmtId="1" fontId="6" fillId="9" borderId="18" xfId="0" applyNumberFormat="1" applyFont="1" applyFill="1" applyBorder="1" applyAlignment="1"/>
    <xf numFmtId="1" fontId="6" fillId="9" borderId="19" xfId="0" applyNumberFormat="1" applyFont="1" applyFill="1" applyBorder="1" applyAlignment="1"/>
    <xf numFmtId="1" fontId="6" fillId="9" borderId="20" xfId="0" applyNumberFormat="1" applyFont="1" applyFill="1" applyBorder="1" applyAlignment="1"/>
    <xf numFmtId="1" fontId="6" fillId="9" borderId="15" xfId="0" applyNumberFormat="1" applyFont="1" applyFill="1" applyBorder="1" applyAlignment="1"/>
    <xf numFmtId="0" fontId="7" fillId="9" borderId="21" xfId="0" applyNumberFormat="1" applyFont="1" applyFill="1" applyBorder="1" applyAlignment="1">
      <alignment vertical="center"/>
    </xf>
    <xf numFmtId="0" fontId="6" fillId="2" borderId="22" xfId="0" applyNumberFormat="1" applyFont="1" applyFill="1" applyBorder="1" applyAlignment="1">
      <alignment vertical="center"/>
    </xf>
    <xf numFmtId="1" fontId="6" fillId="9" borderId="23" xfId="0" applyNumberFormat="1" applyFont="1" applyFill="1" applyBorder="1" applyAlignment="1"/>
    <xf numFmtId="1" fontId="2" fillId="2" borderId="24" xfId="0" applyNumberFormat="1" applyFont="1" applyFill="1" applyBorder="1" applyAlignment="1">
      <alignment horizontal="left" vertical="center"/>
    </xf>
    <xf numFmtId="1" fontId="2" fillId="2" borderId="25" xfId="0" applyNumberFormat="1" applyFont="1" applyFill="1" applyBorder="1" applyAlignment="1">
      <alignment horizontal="left" vertical="center"/>
    </xf>
    <xf numFmtId="1" fontId="2" fillId="2" borderId="26" xfId="0" applyNumberFormat="1" applyFont="1" applyFill="1" applyBorder="1" applyAlignment="1">
      <alignment horizontal="left" vertical="center"/>
    </xf>
    <xf numFmtId="1" fontId="7" fillId="9" borderId="27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top"/>
    </xf>
    <xf numFmtId="1" fontId="17" fillId="9" borderId="28" xfId="0" applyNumberFormat="1" applyFont="1" applyFill="1" applyBorder="1" applyAlignment="1">
      <alignment horizontal="center" vertical="top"/>
    </xf>
    <xf numFmtId="1" fontId="6" fillId="9" borderId="29" xfId="0" applyNumberFormat="1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/>
    </xf>
    <xf numFmtId="1" fontId="6" fillId="9" borderId="23" xfId="0" applyNumberFormat="1" applyFont="1" applyFill="1" applyBorder="1" applyAlignment="1">
      <alignment horizontal="center" vertical="center"/>
    </xf>
    <xf numFmtId="1" fontId="11" fillId="9" borderId="23" xfId="0" applyNumberFormat="1" applyFont="1" applyFill="1" applyBorder="1" applyAlignment="1">
      <alignment horizontal="center" vertical="center"/>
    </xf>
    <xf numFmtId="1" fontId="11" fillId="9" borderId="30" xfId="0" applyNumberFormat="1" applyFont="1" applyFill="1" applyBorder="1" applyAlignment="1">
      <alignment horizontal="center" vertical="center"/>
    </xf>
    <xf numFmtId="1" fontId="13" fillId="9" borderId="31" xfId="0" applyNumberFormat="1" applyFont="1" applyFill="1" applyBorder="1" applyAlignment="1">
      <alignment vertical="center"/>
    </xf>
    <xf numFmtId="1" fontId="2" fillId="9" borderId="32" xfId="0" applyNumberFormat="1" applyFont="1" applyFill="1" applyBorder="1" applyAlignment="1"/>
    <xf numFmtId="0" fontId="22" fillId="9" borderId="22" xfId="0" applyNumberFormat="1" applyFont="1" applyFill="1" applyBorder="1" applyAlignment="1">
      <alignment horizontal="right" vertical="center"/>
    </xf>
    <xf numFmtId="0" fontId="22" fillId="3" borderId="33" xfId="0" applyNumberFormat="1" applyFont="1" applyFill="1" applyBorder="1" applyAlignment="1">
      <alignment horizontal="center" vertical="center"/>
    </xf>
    <xf numFmtId="1" fontId="13" fillId="9" borderId="34" xfId="0" applyNumberFormat="1" applyFont="1" applyFill="1" applyBorder="1" applyAlignment="1">
      <alignment vertical="center"/>
    </xf>
    <xf numFmtId="1" fontId="6" fillId="9" borderId="35" xfId="0" applyNumberFormat="1" applyFont="1" applyFill="1" applyBorder="1" applyAlignment="1"/>
    <xf numFmtId="0" fontId="22" fillId="9" borderId="6" xfId="0" applyNumberFormat="1" applyFont="1" applyFill="1" applyBorder="1" applyAlignment="1">
      <alignment horizontal="right" vertical="center"/>
    </xf>
    <xf numFmtId="0" fontId="22" fillId="3" borderId="6" xfId="0" applyNumberFormat="1" applyFont="1" applyFill="1" applyBorder="1" applyAlignment="1">
      <alignment horizontal="center" vertical="center"/>
    </xf>
    <xf numFmtId="0" fontId="22" fillId="3" borderId="7" xfId="0" applyNumberFormat="1" applyFont="1" applyFill="1" applyBorder="1" applyAlignment="1">
      <alignment horizontal="center" vertical="center"/>
    </xf>
    <xf numFmtId="1" fontId="2" fillId="9" borderId="33" xfId="0" applyNumberFormat="1" applyFont="1" applyFill="1" applyBorder="1" applyAlignment="1">
      <alignment vertical="center" wrapText="1"/>
    </xf>
    <xf numFmtId="1" fontId="13" fillId="9" borderId="36" xfId="0" applyNumberFormat="1" applyFont="1" applyFill="1" applyBorder="1" applyAlignment="1">
      <alignment vertical="center"/>
    </xf>
    <xf numFmtId="1" fontId="25" fillId="9" borderId="37" xfId="0" applyNumberFormat="1" applyFont="1" applyFill="1" applyBorder="1" applyAlignment="1"/>
    <xf numFmtId="0" fontId="23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center"/>
    </xf>
    <xf numFmtId="0" fontId="26" fillId="9" borderId="5" xfId="0" applyNumberFormat="1" applyFont="1" applyFill="1" applyBorder="1" applyAlignment="1">
      <alignment horizontal="center"/>
    </xf>
    <xf numFmtId="0" fontId="27" fillId="9" borderId="37" xfId="0" applyNumberFormat="1" applyFont="1" applyFill="1" applyBorder="1" applyAlignment="1">
      <alignment vertical="center"/>
    </xf>
    <xf numFmtId="165" fontId="1" fillId="9" borderId="4" xfId="0" applyNumberFormat="1" applyFont="1" applyFill="1" applyBorder="1" applyAlignment="1">
      <alignment horizontal="center" vertical="center"/>
    </xf>
    <xf numFmtId="0" fontId="2" fillId="9" borderId="38" xfId="0" applyNumberFormat="1" applyFont="1" applyFill="1" applyBorder="1" applyAlignment="1">
      <alignment horizontal="left" vertical="center"/>
    </xf>
    <xf numFmtId="1" fontId="2" fillId="2" borderId="39" xfId="0" applyNumberFormat="1" applyFont="1" applyFill="1" applyBorder="1" applyAlignment="1">
      <alignment vertical="center"/>
    </xf>
    <xf numFmtId="1" fontId="2" fillId="2" borderId="5" xfId="0" applyNumberFormat="1" applyFont="1" applyFill="1" applyBorder="1" applyAlignment="1">
      <alignment horizontal="center" vertical="center"/>
    </xf>
    <xf numFmtId="0" fontId="2" fillId="9" borderId="37" xfId="0" applyNumberFormat="1" applyFont="1" applyFill="1" applyBorder="1" applyAlignment="1">
      <alignment horizontal="left" vertical="center"/>
    </xf>
    <xf numFmtId="1" fontId="2" fillId="2" borderId="25" xfId="0" applyNumberFormat="1" applyFont="1" applyFill="1" applyBorder="1" applyAlignment="1">
      <alignment vertical="center"/>
    </xf>
    <xf numFmtId="1" fontId="6" fillId="2" borderId="39" xfId="0" applyNumberFormat="1" applyFont="1" applyFill="1" applyBorder="1" applyAlignment="1">
      <alignment vertical="center"/>
    </xf>
    <xf numFmtId="1" fontId="2" fillId="2" borderId="39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1" fontId="2" fillId="2" borderId="39" xfId="0" applyNumberFormat="1" applyFont="1" applyFill="1" applyBorder="1" applyAlignment="1">
      <alignment horizontal="right" vertical="center"/>
    </xf>
    <xf numFmtId="1" fontId="2" fillId="2" borderId="5" xfId="0" applyNumberFormat="1" applyFont="1" applyFill="1" applyBorder="1" applyAlignment="1">
      <alignment horizontal="left" vertical="center"/>
    </xf>
    <xf numFmtId="0" fontId="27" fillId="9" borderId="40" xfId="0" applyNumberFormat="1" applyFont="1" applyFill="1" applyBorder="1" applyAlignment="1">
      <alignment vertical="center"/>
    </xf>
    <xf numFmtId="0" fontId="1" fillId="3" borderId="6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vertical="center"/>
    </xf>
    <xf numFmtId="1" fontId="2" fillId="2" borderId="26" xfId="0" applyNumberFormat="1" applyFont="1" applyFill="1" applyBorder="1" applyAlignment="1">
      <alignment vertical="center"/>
    </xf>
    <xf numFmtId="1" fontId="2" fillId="2" borderId="41" xfId="0" applyNumberFormat="1" applyFont="1" applyFill="1" applyBorder="1" applyAlignment="1">
      <alignment horizontal="right" vertical="center"/>
    </xf>
    <xf numFmtId="1" fontId="2" fillId="2" borderId="7" xfId="0" applyNumberFormat="1" applyFont="1" applyFill="1" applyBorder="1" applyAlignment="1">
      <alignment horizontal="left" vertical="center"/>
    </xf>
    <xf numFmtId="1" fontId="3" fillId="9" borderId="8" xfId="0" applyNumberFormat="1" applyFont="1" applyFill="1" applyBorder="1" applyAlignment="1">
      <alignment horizontal="center" wrapText="1"/>
    </xf>
    <xf numFmtId="165" fontId="1" fillId="9" borderId="42" xfId="0" applyNumberFormat="1" applyFont="1" applyFill="1" applyBorder="1" applyAlignment="1">
      <alignment horizontal="center" vertical="center"/>
    </xf>
    <xf numFmtId="165" fontId="1" fillId="9" borderId="6" xfId="0" applyNumberFormat="1" applyFont="1" applyFill="1" applyBorder="1" applyAlignment="1">
      <alignment horizontal="center" vertical="center"/>
    </xf>
    <xf numFmtId="0" fontId="23" fillId="9" borderId="42" xfId="0" applyNumberFormat="1" applyFont="1" applyFill="1" applyBorder="1" applyAlignment="1">
      <alignment horizontal="center"/>
    </xf>
    <xf numFmtId="1" fontId="22" fillId="3" borderId="22" xfId="0" applyNumberFormat="1" applyFont="1" applyFill="1" applyBorder="1" applyAlignment="1">
      <alignment horizontal="center" vertical="center"/>
    </xf>
    <xf numFmtId="1" fontId="22" fillId="3" borderId="33" xfId="0" applyNumberFormat="1" applyFont="1" applyFill="1" applyBorder="1" applyAlignment="1">
      <alignment horizontal="center" vertical="center"/>
    </xf>
    <xf numFmtId="1" fontId="11" fillId="9" borderId="4" xfId="0" applyNumberFormat="1" applyFont="1" applyFill="1" applyBorder="1" applyAlignment="1">
      <alignment horizontal="center" vertical="center"/>
    </xf>
    <xf numFmtId="0" fontId="9" fillId="9" borderId="43" xfId="0" applyNumberFormat="1" applyFont="1" applyFill="1" applyBorder="1" applyAlignment="1">
      <alignment horizontal="center" vertical="top" wrapText="1"/>
    </xf>
    <xf numFmtId="0" fontId="9" fillId="9" borderId="0" xfId="0" applyNumberFormat="1" applyFont="1" applyFill="1" applyBorder="1" applyAlignment="1">
      <alignment horizontal="center" vertical="top" wrapText="1"/>
    </xf>
    <xf numFmtId="0" fontId="9" fillId="9" borderId="44" xfId="0" applyNumberFormat="1" applyFont="1" applyFill="1" applyBorder="1" applyAlignment="1">
      <alignment horizontal="center" vertical="top" wrapText="1"/>
    </xf>
    <xf numFmtId="0" fontId="9" fillId="9" borderId="43" xfId="0" applyNumberFormat="1" applyFont="1" applyFill="1" applyBorder="1" applyAlignment="1">
      <alignment vertical="top" wrapText="1"/>
    </xf>
    <xf numFmtId="0" fontId="9" fillId="9" borderId="0" xfId="0" applyNumberFormat="1" applyFont="1" applyFill="1" applyBorder="1" applyAlignment="1">
      <alignment vertical="top" wrapText="1"/>
    </xf>
    <xf numFmtId="0" fontId="9" fillId="9" borderId="44" xfId="0" applyNumberFormat="1" applyFont="1" applyFill="1" applyBorder="1" applyAlignment="1">
      <alignment vertical="top" wrapText="1"/>
    </xf>
    <xf numFmtId="0" fontId="9" fillId="9" borderId="45" xfId="0" applyNumberFormat="1" applyFont="1" applyFill="1" applyBorder="1" applyAlignment="1">
      <alignment vertical="top" wrapText="1"/>
    </xf>
    <xf numFmtId="0" fontId="9" fillId="9" borderId="46" xfId="0" applyNumberFormat="1" applyFont="1" applyFill="1" applyBorder="1" applyAlignment="1">
      <alignment vertical="top" wrapText="1"/>
    </xf>
    <xf numFmtId="0" fontId="9" fillId="9" borderId="47" xfId="0" applyNumberFormat="1" applyFont="1" applyFill="1" applyBorder="1" applyAlignment="1">
      <alignment vertical="top" wrapText="1"/>
    </xf>
    <xf numFmtId="1" fontId="2" fillId="2" borderId="38" xfId="0" applyNumberFormat="1" applyFont="1" applyFill="1" applyBorder="1" applyAlignment="1">
      <alignment horizontal="left" vertical="center" wrapText="1"/>
    </xf>
    <xf numFmtId="1" fontId="2" fillId="2" borderId="25" xfId="0" applyNumberFormat="1" applyFont="1" applyFill="1" applyBorder="1" applyAlignment="1">
      <alignment horizontal="left" vertical="center" wrapText="1"/>
    </xf>
    <xf numFmtId="1" fontId="2" fillId="2" borderId="42" xfId="0" applyNumberFormat="1" applyFont="1" applyFill="1" applyBorder="1" applyAlignment="1">
      <alignment horizontal="left" vertical="center" wrapText="1"/>
    </xf>
    <xf numFmtId="0" fontId="15" fillId="9" borderId="48" xfId="0" applyNumberFormat="1" applyFont="1" applyFill="1" applyBorder="1" applyAlignment="1">
      <alignment horizontal="center" vertical="top" wrapText="1"/>
    </xf>
    <xf numFmtId="0" fontId="15" fillId="9" borderId="49" xfId="0" applyNumberFormat="1" applyFont="1" applyFill="1" applyBorder="1" applyAlignment="1">
      <alignment horizontal="center" vertical="top" wrapText="1"/>
    </xf>
    <xf numFmtId="0" fontId="15" fillId="9" borderId="50" xfId="0" applyNumberFormat="1" applyFont="1" applyFill="1" applyBorder="1" applyAlignment="1">
      <alignment horizontal="center" vertical="top" wrapText="1"/>
    </xf>
    <xf numFmtId="0" fontId="7" fillId="9" borderId="71" xfId="0" applyNumberFormat="1" applyFont="1" applyFill="1" applyBorder="1" applyAlignment="1">
      <alignment horizontal="center" vertical="center" wrapText="1"/>
    </xf>
    <xf numFmtId="1" fontId="7" fillId="9" borderId="72" xfId="0" applyNumberFormat="1" applyFont="1" applyFill="1" applyBorder="1" applyAlignment="1">
      <alignment horizontal="center" vertical="center" wrapText="1"/>
    </xf>
    <xf numFmtId="1" fontId="7" fillId="9" borderId="73" xfId="0" applyNumberFormat="1" applyFont="1" applyFill="1" applyBorder="1" applyAlignment="1">
      <alignment horizontal="center" vertical="center" wrapText="1"/>
    </xf>
    <xf numFmtId="0" fontId="3" fillId="9" borderId="68" xfId="0" applyNumberFormat="1" applyFont="1" applyFill="1" applyBorder="1" applyAlignment="1">
      <alignment horizontal="center" vertical="center" wrapText="1"/>
    </xf>
    <xf numFmtId="1" fontId="3" fillId="9" borderId="69" xfId="0" applyNumberFormat="1" applyFont="1" applyFill="1" applyBorder="1" applyAlignment="1">
      <alignment horizontal="center" vertical="center" wrapText="1"/>
    </xf>
    <xf numFmtId="1" fontId="3" fillId="9" borderId="70" xfId="0" applyNumberFormat="1" applyFont="1" applyFill="1" applyBorder="1" applyAlignment="1">
      <alignment horizontal="center" vertical="center" wrapText="1"/>
    </xf>
    <xf numFmtId="0" fontId="5" fillId="9" borderId="51" xfId="0" applyNumberFormat="1" applyFont="1" applyFill="1" applyBorder="1" applyAlignment="1">
      <alignment horizontal="center" vertical="top"/>
    </xf>
    <xf numFmtId="1" fontId="5" fillId="9" borderId="49" xfId="0" applyNumberFormat="1" applyFont="1" applyFill="1" applyBorder="1" applyAlignment="1">
      <alignment horizontal="center" vertical="top"/>
    </xf>
    <xf numFmtId="1" fontId="5" fillId="9" borderId="52" xfId="0" applyNumberFormat="1" applyFont="1" applyFill="1" applyBorder="1" applyAlignment="1">
      <alignment horizontal="center" vertical="top"/>
    </xf>
    <xf numFmtId="0" fontId="6" fillId="9" borderId="51" xfId="0" applyNumberFormat="1" applyFont="1" applyFill="1" applyBorder="1" applyAlignment="1">
      <alignment horizontal="center" vertical="top" wrapText="1"/>
    </xf>
    <xf numFmtId="1" fontId="6" fillId="9" borderId="49" xfId="0" applyNumberFormat="1" applyFont="1" applyFill="1" applyBorder="1" applyAlignment="1">
      <alignment horizontal="center" vertical="top" wrapText="1"/>
    </xf>
    <xf numFmtId="1" fontId="6" fillId="9" borderId="52" xfId="0" applyNumberFormat="1" applyFont="1" applyFill="1" applyBorder="1" applyAlignment="1">
      <alignment horizontal="center" vertical="top" wrapText="1"/>
    </xf>
    <xf numFmtId="0" fontId="10" fillId="9" borderId="53" xfId="0" applyNumberFormat="1" applyFont="1" applyFill="1" applyBorder="1" applyAlignment="1">
      <alignment horizontal="left" vertical="center"/>
    </xf>
    <xf numFmtId="1" fontId="10" fillId="9" borderId="26" xfId="0" applyNumberFormat="1" applyFont="1" applyFill="1" applyBorder="1" applyAlignment="1">
      <alignment horizontal="left" vertical="center"/>
    </xf>
    <xf numFmtId="1" fontId="10" fillId="9" borderId="41" xfId="0" applyNumberFormat="1" applyFont="1" applyFill="1" applyBorder="1" applyAlignment="1">
      <alignment horizontal="left" vertical="center"/>
    </xf>
    <xf numFmtId="0" fontId="18" fillId="9" borderId="38" xfId="0" applyNumberFormat="1" applyFont="1" applyFill="1" applyBorder="1" applyAlignment="1">
      <alignment horizontal="left" vertical="center"/>
    </xf>
    <xf numFmtId="1" fontId="18" fillId="9" borderId="25" xfId="0" applyNumberFormat="1" applyFont="1" applyFill="1" applyBorder="1" applyAlignment="1">
      <alignment horizontal="left" vertical="center"/>
    </xf>
    <xf numFmtId="1" fontId="18" fillId="9" borderId="39" xfId="0" applyNumberFormat="1" applyFont="1" applyFill="1" applyBorder="1" applyAlignment="1">
      <alignment horizontal="left" vertical="center"/>
    </xf>
    <xf numFmtId="0" fontId="18" fillId="9" borderId="54" xfId="0" applyNumberFormat="1" applyFont="1" applyFill="1" applyBorder="1" applyAlignment="1">
      <alignment horizontal="center" vertical="center" wrapText="1"/>
    </xf>
    <xf numFmtId="1" fontId="18" fillId="9" borderId="55" xfId="0" applyNumberFormat="1" applyFont="1" applyFill="1" applyBorder="1" applyAlignment="1">
      <alignment horizontal="center" vertical="center" wrapText="1"/>
    </xf>
    <xf numFmtId="1" fontId="18" fillId="9" borderId="56" xfId="0" applyNumberFormat="1" applyFont="1" applyFill="1" applyBorder="1" applyAlignment="1">
      <alignment horizontal="center" vertical="center" wrapText="1"/>
    </xf>
    <xf numFmtId="1" fontId="18" fillId="9" borderId="57" xfId="0" applyNumberFormat="1" applyFont="1" applyFill="1" applyBorder="1" applyAlignment="1">
      <alignment horizontal="center" vertical="center" wrapText="1"/>
    </xf>
    <xf numFmtId="1" fontId="18" fillId="9" borderId="58" xfId="0" applyNumberFormat="1" applyFont="1" applyFill="1" applyBorder="1" applyAlignment="1">
      <alignment horizontal="center" vertical="center" wrapText="1"/>
    </xf>
    <xf numFmtId="1" fontId="18" fillId="9" borderId="59" xfId="0" applyNumberFormat="1" applyFont="1" applyFill="1" applyBorder="1" applyAlignment="1">
      <alignment horizontal="center" vertical="center" wrapText="1"/>
    </xf>
    <xf numFmtId="0" fontId="7" fillId="9" borderId="60" xfId="0" applyNumberFormat="1" applyFont="1" applyFill="1" applyBorder="1" applyAlignment="1">
      <alignment horizontal="center" vertical="top"/>
    </xf>
    <xf numFmtId="1" fontId="7" fillId="9" borderId="61" xfId="0" applyNumberFormat="1" applyFont="1" applyFill="1" applyBorder="1" applyAlignment="1">
      <alignment horizontal="center" vertical="top"/>
    </xf>
    <xf numFmtId="1" fontId="7" fillId="9" borderId="62" xfId="0" applyNumberFormat="1" applyFont="1" applyFill="1" applyBorder="1" applyAlignment="1">
      <alignment horizontal="center" vertical="top"/>
    </xf>
    <xf numFmtId="1" fontId="11" fillId="2" borderId="63" xfId="0" applyNumberFormat="1" applyFont="1" applyFill="1" applyBorder="1" applyAlignment="1">
      <alignment horizontal="center" vertical="center" wrapText="1"/>
    </xf>
    <xf numFmtId="1" fontId="11" fillId="2" borderId="64" xfId="0" applyNumberFormat="1" applyFont="1" applyFill="1" applyBorder="1" applyAlignment="1">
      <alignment horizontal="center" vertical="center" wrapText="1"/>
    </xf>
    <xf numFmtId="1" fontId="2" fillId="2" borderId="53" xfId="0" applyNumberFormat="1" applyFont="1" applyFill="1" applyBorder="1" applyAlignment="1">
      <alignment horizontal="left" vertical="center" wrapText="1"/>
    </xf>
    <xf numFmtId="1" fontId="2" fillId="2" borderId="26" xfId="0" applyNumberFormat="1" applyFont="1" applyFill="1" applyBorder="1" applyAlignment="1">
      <alignment horizontal="left" vertical="center" wrapText="1"/>
    </xf>
    <xf numFmtId="1" fontId="2" fillId="2" borderId="65" xfId="0" applyNumberFormat="1" applyFont="1" applyFill="1" applyBorder="1" applyAlignment="1">
      <alignment horizontal="left" vertical="center" wrapText="1"/>
    </xf>
    <xf numFmtId="0" fontId="10" fillId="9" borderId="38" xfId="0" applyNumberFormat="1" applyFont="1" applyFill="1" applyBorder="1" applyAlignment="1">
      <alignment horizontal="right" vertical="center"/>
    </xf>
    <xf numFmtId="1" fontId="10" fillId="9" borderId="39" xfId="0" applyNumberFormat="1" applyFont="1" applyFill="1" applyBorder="1" applyAlignment="1">
      <alignment horizontal="right" vertical="center"/>
    </xf>
    <xf numFmtId="1" fontId="2" fillId="2" borderId="24" xfId="0" applyNumberFormat="1" applyFont="1" applyFill="1" applyBorder="1" applyAlignment="1">
      <alignment horizontal="left" vertical="center"/>
    </xf>
    <xf numFmtId="1" fontId="2" fillId="2" borderId="25" xfId="0" applyNumberFormat="1" applyFont="1" applyFill="1" applyBorder="1" applyAlignment="1">
      <alignment horizontal="left" vertical="center"/>
    </xf>
    <xf numFmtId="1" fontId="2" fillId="2" borderId="42" xfId="0" applyNumberFormat="1" applyFont="1" applyFill="1" applyBorder="1" applyAlignment="1">
      <alignment horizontal="left" vertical="center"/>
    </xf>
    <xf numFmtId="1" fontId="6" fillId="2" borderId="74" xfId="0" applyNumberFormat="1" applyFont="1" applyFill="1" applyBorder="1" applyAlignment="1">
      <alignment vertical="center" wrapText="1"/>
    </xf>
    <xf numFmtId="1" fontId="6" fillId="2" borderId="41" xfId="0" applyNumberFormat="1" applyFont="1" applyFill="1" applyBorder="1" applyAlignment="1">
      <alignment vertical="center" wrapText="1"/>
    </xf>
    <xf numFmtId="1" fontId="11" fillId="2" borderId="24" xfId="0" applyNumberFormat="1" applyFont="1" applyFill="1" applyBorder="1" applyAlignment="1">
      <alignment vertical="center"/>
    </xf>
    <xf numFmtId="1" fontId="11" fillId="2" borderId="25" xfId="0" applyNumberFormat="1" applyFont="1" applyFill="1" applyBorder="1" applyAlignment="1">
      <alignment vertical="center"/>
    </xf>
    <xf numFmtId="1" fontId="11" fillId="2" borderId="42" xfId="0" applyNumberFormat="1" applyFont="1" applyFill="1" applyBorder="1" applyAlignment="1">
      <alignment vertical="center"/>
    </xf>
    <xf numFmtId="1" fontId="2" fillId="2" borderId="60" xfId="0" applyNumberFormat="1" applyFont="1" applyFill="1" applyBorder="1" applyAlignment="1">
      <alignment horizontal="left" vertical="center" wrapText="1"/>
    </xf>
    <xf numFmtId="1" fontId="2" fillId="2" borderId="61" xfId="0" applyNumberFormat="1" applyFont="1" applyFill="1" applyBorder="1" applyAlignment="1">
      <alignment horizontal="left" vertical="center" wrapText="1"/>
    </xf>
    <xf numFmtId="1" fontId="2" fillId="2" borderId="62" xfId="0" applyNumberFormat="1" applyFont="1" applyFill="1" applyBorder="1" applyAlignment="1">
      <alignment horizontal="left" vertical="center" wrapText="1"/>
    </xf>
    <xf numFmtId="14" fontId="11" fillId="2" borderId="24" xfId="0" applyNumberFormat="1" applyFont="1" applyFill="1" applyBorder="1" applyAlignment="1">
      <alignment vertical="center"/>
    </xf>
    <xf numFmtId="14" fontId="11" fillId="2" borderId="39" xfId="0" applyNumberFormat="1" applyFont="1" applyFill="1" applyBorder="1" applyAlignment="1">
      <alignment vertical="center"/>
    </xf>
    <xf numFmtId="0" fontId="10" fillId="9" borderId="38" xfId="0" applyNumberFormat="1" applyFont="1" applyFill="1" applyBorder="1" applyAlignment="1">
      <alignment vertical="center"/>
    </xf>
    <xf numFmtId="1" fontId="10" fillId="9" borderId="39" xfId="0" applyNumberFormat="1" applyFont="1" applyFill="1" applyBorder="1" applyAlignment="1">
      <alignment vertical="center"/>
    </xf>
    <xf numFmtId="0" fontId="8" fillId="2" borderId="66" xfId="0" applyNumberFormat="1" applyFont="1" applyFill="1" applyBorder="1" applyAlignment="1">
      <alignment horizontal="center" vertical="center"/>
    </xf>
    <xf numFmtId="1" fontId="8" fillId="2" borderId="61" xfId="0" applyNumberFormat="1" applyFont="1" applyFill="1" applyBorder="1" applyAlignment="1">
      <alignment horizontal="center" vertical="center"/>
    </xf>
    <xf numFmtId="1" fontId="8" fillId="2" borderId="62" xfId="0" applyNumberFormat="1" applyFont="1" applyFill="1" applyBorder="1" applyAlignment="1">
      <alignment horizontal="center" vertical="center"/>
    </xf>
    <xf numFmtId="0" fontId="7" fillId="9" borderId="60" xfId="0" applyNumberFormat="1" applyFont="1" applyFill="1" applyBorder="1" applyAlignment="1">
      <alignment vertical="center"/>
    </xf>
    <xf numFmtId="1" fontId="7" fillId="9" borderId="67" xfId="0" applyNumberFormat="1" applyFont="1" applyFill="1" applyBorder="1" applyAlignment="1">
      <alignment vertical="center"/>
    </xf>
    <xf numFmtId="1" fontId="7" fillId="9" borderId="68" xfId="0" applyNumberFormat="1" applyFont="1" applyFill="1" applyBorder="1" applyAlignment="1">
      <alignment horizontal="center" vertical="center" wrapText="1"/>
    </xf>
    <xf numFmtId="1" fontId="7" fillId="9" borderId="69" xfId="0" applyNumberFormat="1" applyFont="1" applyFill="1" applyBorder="1" applyAlignment="1">
      <alignment horizontal="center" vertical="center" wrapText="1"/>
    </xf>
    <xf numFmtId="1" fontId="7" fillId="9" borderId="70" xfId="0" applyNumberFormat="1" applyFont="1" applyFill="1" applyBorder="1" applyAlignment="1">
      <alignment horizontal="center" vertical="center" wrapText="1"/>
    </xf>
    <xf numFmtId="0" fontId="20" fillId="9" borderId="51" xfId="0" applyNumberFormat="1" applyFont="1" applyFill="1" applyBorder="1" applyAlignment="1">
      <alignment horizontal="left" vertical="top" wrapText="1"/>
    </xf>
    <xf numFmtId="0" fontId="4" fillId="9" borderId="49" xfId="0" applyNumberFormat="1" applyFont="1" applyFill="1" applyBorder="1" applyAlignment="1">
      <alignment horizontal="left" vertical="top" wrapText="1"/>
    </xf>
    <xf numFmtId="0" fontId="4" fillId="9" borderId="50" xfId="0" applyNumberFormat="1" applyFont="1" applyFill="1" applyBorder="1" applyAlignment="1">
      <alignment horizontal="left" vertical="top" wrapText="1"/>
    </xf>
    <xf numFmtId="0" fontId="6" fillId="9" borderId="48" xfId="0" applyNumberFormat="1" applyFont="1" applyFill="1" applyBorder="1" applyAlignment="1">
      <alignment horizontal="right" vertical="top" wrapText="1"/>
    </xf>
    <xf numFmtId="0" fontId="6" fillId="9" borderId="49" xfId="0" applyNumberFormat="1" applyFont="1" applyFill="1" applyBorder="1" applyAlignment="1">
      <alignment horizontal="right" vertical="top" wrapText="1"/>
    </xf>
    <xf numFmtId="0" fontId="6" fillId="9" borderId="52" xfId="0" applyNumberFormat="1" applyFont="1" applyFill="1" applyBorder="1" applyAlignment="1">
      <alignment horizontal="right" vertical="top" wrapText="1"/>
    </xf>
    <xf numFmtId="0" fontId="13" fillId="9" borderId="38" xfId="0" applyNumberFormat="1" applyFont="1" applyFill="1" applyBorder="1" applyAlignment="1">
      <alignment horizontal="center" vertical="center" wrapText="1"/>
    </xf>
    <xf numFmtId="1" fontId="13" fillId="9" borderId="25" xfId="0" applyNumberFormat="1" applyFont="1" applyFill="1" applyBorder="1" applyAlignment="1">
      <alignment horizontal="center" vertical="center" wrapText="1"/>
    </xf>
    <xf numFmtId="1" fontId="13" fillId="9" borderId="39" xfId="0" applyNumberFormat="1" applyFont="1" applyFill="1" applyBorder="1" applyAlignment="1">
      <alignment horizontal="center" vertical="center" wrapText="1"/>
    </xf>
    <xf numFmtId="0" fontId="7" fillId="9" borderId="60" xfId="0" applyNumberFormat="1" applyFont="1" applyFill="1" applyBorder="1" applyAlignment="1">
      <alignment horizontal="center" vertical="center" wrapText="1"/>
    </xf>
    <xf numFmtId="1" fontId="7" fillId="9" borderId="61" xfId="0" applyNumberFormat="1" applyFont="1" applyFill="1" applyBorder="1" applyAlignment="1">
      <alignment horizontal="center" vertical="center" wrapText="1"/>
    </xf>
    <xf numFmtId="1" fontId="7" fillId="9" borderId="62" xfId="0" applyNumberFormat="1" applyFont="1" applyFill="1" applyBorder="1" applyAlignment="1">
      <alignment horizontal="center" vertical="center" wrapText="1"/>
    </xf>
    <xf numFmtId="0" fontId="10" fillId="9" borderId="53" xfId="0" applyNumberFormat="1" applyFont="1" applyFill="1" applyBorder="1" applyAlignment="1">
      <alignment horizontal="center" vertical="center" wrapText="1"/>
    </xf>
    <xf numFmtId="1" fontId="10" fillId="9" borderId="26" xfId="0" applyNumberFormat="1" applyFont="1" applyFill="1" applyBorder="1" applyAlignment="1">
      <alignment horizontal="center" vertical="center" wrapText="1"/>
    </xf>
    <xf numFmtId="1" fontId="10" fillId="9" borderId="65" xfId="0" applyNumberFormat="1" applyFont="1" applyFill="1" applyBorder="1" applyAlignment="1">
      <alignment horizontal="center" vertical="center" wrapText="1"/>
    </xf>
    <xf numFmtId="1" fontId="2" fillId="2" borderId="66" xfId="0" applyNumberFormat="1" applyFont="1" applyFill="1" applyBorder="1" applyAlignment="1">
      <alignment horizontal="left" vertical="center"/>
    </xf>
    <xf numFmtId="1" fontId="2" fillId="2" borderId="61" xfId="0" applyNumberFormat="1" applyFont="1" applyFill="1" applyBorder="1" applyAlignment="1">
      <alignment horizontal="left" vertical="center"/>
    </xf>
    <xf numFmtId="1" fontId="2" fillId="2" borderId="62" xfId="0" applyNumberFormat="1" applyFont="1" applyFill="1" applyBorder="1" applyAlignment="1">
      <alignment horizontal="left" vertical="center"/>
    </xf>
    <xf numFmtId="0" fontId="10" fillId="9" borderId="60" xfId="0" applyNumberFormat="1" applyFont="1" applyFill="1" applyBorder="1" applyAlignment="1">
      <alignment horizontal="right" vertical="center"/>
    </xf>
    <xf numFmtId="1" fontId="10" fillId="9" borderId="67" xfId="0" applyNumberFormat="1" applyFont="1" applyFill="1" applyBorder="1" applyAlignment="1">
      <alignment horizontal="right" vertical="center"/>
    </xf>
    <xf numFmtId="0" fontId="6" fillId="9" borderId="75" xfId="0" applyNumberFormat="1" applyFont="1" applyFill="1" applyBorder="1" applyAlignment="1">
      <alignment horizontal="center" vertical="center" wrapText="1"/>
    </xf>
    <xf numFmtId="1" fontId="6" fillId="9" borderId="76" xfId="0" applyNumberFormat="1" applyFont="1" applyFill="1" applyBorder="1" applyAlignment="1">
      <alignment horizontal="center" vertical="center" wrapText="1"/>
    </xf>
    <xf numFmtId="1" fontId="6" fillId="9" borderId="77" xfId="0" applyNumberFormat="1" applyFont="1" applyFill="1" applyBorder="1" applyAlignment="1">
      <alignment horizontal="center" vertical="center" wrapText="1"/>
    </xf>
    <xf numFmtId="0" fontId="17" fillId="2" borderId="66" xfId="0" applyNumberFormat="1" applyFont="1" applyFill="1" applyBorder="1" applyAlignment="1">
      <alignment horizontal="center" vertical="center"/>
    </xf>
    <xf numFmtId="1" fontId="17" fillId="2" borderId="61" xfId="0" applyNumberFormat="1" applyFont="1" applyFill="1" applyBorder="1" applyAlignment="1">
      <alignment horizontal="center" vertical="center"/>
    </xf>
    <xf numFmtId="1" fontId="17" fillId="2" borderId="62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vertical="center" wrapText="1"/>
    </xf>
    <xf numFmtId="1" fontId="6" fillId="2" borderId="39" xfId="0" applyNumberFormat="1" applyFont="1" applyFill="1" applyBorder="1" applyAlignment="1">
      <alignment vertical="center" wrapText="1"/>
    </xf>
    <xf numFmtId="0" fontId="17" fillId="9" borderId="38" xfId="0" applyNumberFormat="1" applyFont="1" applyFill="1" applyBorder="1" applyAlignment="1">
      <alignment horizontal="left" vertical="center"/>
    </xf>
    <xf numFmtId="1" fontId="17" fillId="9" borderId="39" xfId="0" applyNumberFormat="1" applyFont="1" applyFill="1" applyBorder="1" applyAlignment="1">
      <alignment horizontal="left" vertical="center"/>
    </xf>
    <xf numFmtId="1" fontId="17" fillId="9" borderId="38" xfId="0" applyNumberFormat="1" applyFont="1" applyFill="1" applyBorder="1" applyAlignment="1">
      <alignment vertical="top"/>
    </xf>
    <xf numFmtId="1" fontId="17" fillId="9" borderId="39" xfId="0" applyNumberFormat="1" applyFont="1" applyFill="1" applyBorder="1" applyAlignment="1">
      <alignment vertical="top"/>
    </xf>
    <xf numFmtId="0" fontId="17" fillId="9" borderId="24" xfId="0" applyNumberFormat="1" applyFont="1" applyFill="1" applyBorder="1" applyAlignment="1">
      <alignment horizontal="center" vertical="top"/>
    </xf>
    <xf numFmtId="1" fontId="17" fillId="9" borderId="25" xfId="0" applyNumberFormat="1" applyFont="1" applyFill="1" applyBorder="1" applyAlignment="1">
      <alignment horizontal="center" vertical="top"/>
    </xf>
    <xf numFmtId="1" fontId="17" fillId="9" borderId="39" xfId="0" applyNumberFormat="1" applyFont="1" applyFill="1" applyBorder="1" applyAlignment="1">
      <alignment horizontal="center" vertical="top"/>
    </xf>
    <xf numFmtId="0" fontId="17" fillId="9" borderId="38" xfId="0" applyNumberFormat="1" applyFont="1" applyFill="1" applyBorder="1" applyAlignment="1">
      <alignment vertical="top"/>
    </xf>
    <xf numFmtId="0" fontId="6" fillId="9" borderId="60" xfId="0" applyNumberFormat="1" applyFont="1" applyFill="1" applyBorder="1" applyAlignment="1">
      <alignment horizontal="center" vertical="center" wrapText="1"/>
    </xf>
    <xf numFmtId="1" fontId="6" fillId="9" borderId="61" xfId="0" applyNumberFormat="1" applyFont="1" applyFill="1" applyBorder="1" applyAlignment="1">
      <alignment horizontal="center" vertical="center" wrapText="1"/>
    </xf>
    <xf numFmtId="1" fontId="6" fillId="9" borderId="62" xfId="0" applyNumberFormat="1" applyFont="1" applyFill="1" applyBorder="1" applyAlignment="1">
      <alignment horizontal="center" vertical="center" wrapText="1"/>
    </xf>
    <xf numFmtId="1" fontId="6" fillId="2" borderId="26" xfId="0" applyNumberFormat="1" applyFont="1" applyFill="1" applyBorder="1" applyAlignment="1">
      <alignment vertical="center" wrapText="1"/>
    </xf>
    <xf numFmtId="0" fontId="15" fillId="9" borderId="60" xfId="0" applyNumberFormat="1" applyFont="1" applyFill="1" applyBorder="1" applyAlignment="1">
      <alignment horizontal="center" vertical="center" wrapText="1"/>
    </xf>
    <xf numFmtId="1" fontId="15" fillId="9" borderId="61" xfId="0" applyNumberFormat="1" applyFont="1" applyFill="1" applyBorder="1" applyAlignment="1">
      <alignment horizontal="center" vertical="center" wrapText="1"/>
    </xf>
    <xf numFmtId="1" fontId="15" fillId="9" borderId="62" xfId="0" applyNumberFormat="1" applyFont="1" applyFill="1" applyBorder="1" applyAlignment="1">
      <alignment horizontal="center" vertical="center" wrapText="1"/>
    </xf>
    <xf numFmtId="0" fontId="13" fillId="9" borderId="24" xfId="0" applyNumberFormat="1" applyFont="1" applyFill="1" applyBorder="1" applyAlignment="1">
      <alignment horizontal="center" vertical="center" wrapText="1"/>
    </xf>
    <xf numFmtId="1" fontId="13" fillId="9" borderId="42" xfId="0" applyNumberFormat="1" applyFont="1" applyFill="1" applyBorder="1" applyAlignment="1">
      <alignment horizontal="center" vertical="center" wrapText="1"/>
    </xf>
    <xf numFmtId="1" fontId="2" fillId="2" borderId="74" xfId="0" applyNumberFormat="1" applyFont="1" applyFill="1" applyBorder="1" applyAlignment="1">
      <alignment horizontal="left" vertical="center"/>
    </xf>
    <xf numFmtId="1" fontId="2" fillId="2" borderId="26" xfId="0" applyNumberFormat="1" applyFont="1" applyFill="1" applyBorder="1" applyAlignment="1">
      <alignment horizontal="left" vertical="center"/>
    </xf>
    <xf numFmtId="1" fontId="2" fillId="2" borderId="65" xfId="0" applyNumberFormat="1" applyFont="1" applyFill="1" applyBorder="1" applyAlignment="1">
      <alignment horizontal="left" vertical="center"/>
    </xf>
    <xf numFmtId="0" fontId="10" fillId="9" borderId="53" xfId="0" applyNumberFormat="1" applyFont="1" applyFill="1" applyBorder="1" applyAlignment="1">
      <alignment horizontal="right" vertical="center"/>
    </xf>
    <xf numFmtId="1" fontId="10" fillId="9" borderId="41" xfId="0" applyNumberFormat="1" applyFont="1" applyFill="1" applyBorder="1" applyAlignment="1">
      <alignment horizontal="right" vertical="center"/>
    </xf>
    <xf numFmtId="0" fontId="5" fillId="9" borderId="78" xfId="0" applyNumberFormat="1" applyFont="1" applyFill="1" applyBorder="1" applyAlignment="1">
      <alignment horizontal="center" vertical="top"/>
    </xf>
    <xf numFmtId="1" fontId="5" fillId="9" borderId="72" xfId="0" applyNumberFormat="1" applyFont="1" applyFill="1" applyBorder="1" applyAlignment="1">
      <alignment horizontal="center" vertical="top"/>
    </xf>
    <xf numFmtId="1" fontId="5" fillId="9" borderId="79" xfId="0" applyNumberFormat="1" applyFont="1" applyFill="1" applyBorder="1" applyAlignment="1">
      <alignment horizontal="center" vertical="top"/>
    </xf>
    <xf numFmtId="0" fontId="9" fillId="9" borderId="80" xfId="0" applyNumberFormat="1" applyFont="1" applyFill="1" applyBorder="1" applyAlignment="1">
      <alignment horizontal="center" vertical="top" wrapText="1"/>
    </xf>
    <xf numFmtId="0" fontId="9" fillId="9" borderId="81" xfId="0" applyNumberFormat="1" applyFont="1" applyFill="1" applyBorder="1" applyAlignment="1">
      <alignment horizontal="center" vertical="top" wrapText="1"/>
    </xf>
    <xf numFmtId="0" fontId="9" fillId="9" borderId="82" xfId="0" applyNumberFormat="1" applyFont="1" applyFill="1" applyBorder="1" applyAlignment="1">
      <alignment horizontal="center" vertical="top" wrapText="1"/>
    </xf>
    <xf numFmtId="0" fontId="9" fillId="9" borderId="43" xfId="0" applyNumberFormat="1" applyFont="1" applyFill="1" applyBorder="1" applyAlignment="1">
      <alignment horizontal="center" vertical="top" wrapText="1"/>
    </xf>
    <xf numFmtId="0" fontId="9" fillId="9" borderId="0" xfId="0" applyNumberFormat="1" applyFont="1" applyFill="1" applyBorder="1" applyAlignment="1">
      <alignment horizontal="center" vertical="top" wrapText="1"/>
    </xf>
    <xf numFmtId="0" fontId="9" fillId="9" borderId="44" xfId="0" applyNumberFormat="1" applyFont="1" applyFill="1" applyBorder="1" applyAlignment="1">
      <alignment horizontal="center" vertical="top" wrapText="1"/>
    </xf>
    <xf numFmtId="0" fontId="9" fillId="9" borderId="45" xfId="0" applyNumberFormat="1" applyFont="1" applyFill="1" applyBorder="1" applyAlignment="1">
      <alignment horizontal="center" vertical="top" wrapText="1"/>
    </xf>
    <xf numFmtId="0" fontId="9" fillId="9" borderId="46" xfId="0" applyNumberFormat="1" applyFont="1" applyFill="1" applyBorder="1" applyAlignment="1">
      <alignment horizontal="center" vertical="top" wrapText="1"/>
    </xf>
    <xf numFmtId="0" fontId="9" fillId="9" borderId="47" xfId="0" applyNumberFormat="1" applyFont="1" applyFill="1" applyBorder="1" applyAlignment="1">
      <alignment horizontal="center" vertical="top" wrapText="1"/>
    </xf>
    <xf numFmtId="0" fontId="9" fillId="9" borderId="80" xfId="0" applyNumberFormat="1" applyFont="1" applyFill="1" applyBorder="1" applyAlignment="1">
      <alignment horizontal="center" wrapText="1"/>
    </xf>
    <xf numFmtId="0" fontId="9" fillId="9" borderId="81" xfId="0" applyNumberFormat="1" applyFont="1" applyFill="1" applyBorder="1" applyAlignment="1">
      <alignment horizontal="center" wrapText="1"/>
    </xf>
    <xf numFmtId="0" fontId="9" fillId="9" borderId="82" xfId="0" applyNumberFormat="1" applyFont="1" applyFill="1" applyBorder="1" applyAlignment="1">
      <alignment horizontal="center" wrapText="1"/>
    </xf>
    <xf numFmtId="0" fontId="9" fillId="9" borderId="43" xfId="0" applyNumberFormat="1" applyFont="1" applyFill="1" applyBorder="1" applyAlignment="1">
      <alignment horizontal="center" wrapText="1"/>
    </xf>
    <xf numFmtId="0" fontId="9" fillId="9" borderId="0" xfId="0" applyNumberFormat="1" applyFont="1" applyFill="1" applyBorder="1" applyAlignment="1">
      <alignment horizontal="center" wrapText="1"/>
    </xf>
    <xf numFmtId="0" fontId="9" fillId="9" borderId="44" xfId="0" applyNumberFormat="1" applyFont="1" applyFill="1" applyBorder="1" applyAlignment="1">
      <alignment horizontal="center" wrapText="1"/>
    </xf>
    <xf numFmtId="0" fontId="9" fillId="9" borderId="45" xfId="0" applyNumberFormat="1" applyFont="1" applyFill="1" applyBorder="1" applyAlignment="1">
      <alignment horizontal="center" wrapText="1"/>
    </xf>
    <xf numFmtId="0" fontId="9" fillId="9" borderId="46" xfId="0" applyNumberFormat="1" applyFont="1" applyFill="1" applyBorder="1" applyAlignment="1">
      <alignment horizontal="center" wrapText="1"/>
    </xf>
    <xf numFmtId="0" fontId="9" fillId="9" borderId="47" xfId="0" applyNumberFormat="1" applyFont="1" applyFill="1" applyBorder="1" applyAlignment="1">
      <alignment horizontal="center" wrapText="1"/>
    </xf>
    <xf numFmtId="0" fontId="12" fillId="9" borderId="51" xfId="0" applyNumberFormat="1" applyFont="1" applyFill="1" applyBorder="1" applyAlignment="1">
      <alignment horizontal="left" vertical="top" wrapText="1"/>
    </xf>
    <xf numFmtId="1" fontId="12" fillId="9" borderId="49" xfId="0" applyNumberFormat="1" applyFont="1" applyFill="1" applyBorder="1" applyAlignment="1">
      <alignment horizontal="left" vertical="top" wrapText="1"/>
    </xf>
    <xf numFmtId="1" fontId="12" fillId="9" borderId="50" xfId="0" applyNumberFormat="1" applyFont="1" applyFill="1" applyBorder="1" applyAlignment="1">
      <alignment horizontal="left" vertical="top" wrapText="1"/>
    </xf>
    <xf numFmtId="1" fontId="6" fillId="9" borderId="49" xfId="0" applyNumberFormat="1" applyFont="1" applyFill="1" applyBorder="1" applyAlignment="1">
      <alignment horizontal="right" vertical="top" wrapText="1"/>
    </xf>
    <xf numFmtId="1" fontId="6" fillId="9" borderId="52" xfId="0" applyNumberFormat="1" applyFont="1" applyFill="1" applyBorder="1" applyAlignment="1">
      <alignment horizontal="right" vertical="top" wrapText="1"/>
    </xf>
    <xf numFmtId="1" fontId="15" fillId="9" borderId="49" xfId="0" applyNumberFormat="1" applyFont="1" applyFill="1" applyBorder="1" applyAlignment="1">
      <alignment horizontal="center" vertical="top" wrapText="1"/>
    </xf>
    <xf numFmtId="1" fontId="15" fillId="9" borderId="50" xfId="0" applyNumberFormat="1" applyFont="1" applyFill="1" applyBorder="1" applyAlignment="1">
      <alignment horizontal="center" vertical="top" wrapText="1"/>
    </xf>
    <xf numFmtId="0" fontId="13" fillId="9" borderId="53" xfId="0" applyNumberFormat="1" applyFont="1" applyFill="1" applyBorder="1" applyAlignment="1">
      <alignment horizontal="right" vertical="center"/>
    </xf>
    <xf numFmtId="1" fontId="13" fillId="9" borderId="26" xfId="0" applyNumberFormat="1" applyFont="1" applyFill="1" applyBorder="1" applyAlignment="1">
      <alignment horizontal="right" vertical="center"/>
    </xf>
    <xf numFmtId="1" fontId="13" fillId="9" borderId="41" xfId="0" applyNumberFormat="1" applyFont="1" applyFill="1" applyBorder="1" applyAlignment="1">
      <alignment horizontal="right" vertical="center"/>
    </xf>
    <xf numFmtId="0" fontId="13" fillId="9" borderId="38" xfId="0" applyNumberFormat="1" applyFont="1" applyFill="1" applyBorder="1" applyAlignment="1">
      <alignment horizontal="right" vertical="center"/>
    </xf>
    <xf numFmtId="1" fontId="13" fillId="9" borderId="39" xfId="0" applyNumberFormat="1" applyFont="1" applyFill="1" applyBorder="1" applyAlignment="1">
      <alignment horizontal="right" vertical="center"/>
    </xf>
    <xf numFmtId="1" fontId="12" fillId="2" borderId="24" xfId="0" applyNumberFormat="1" applyFont="1" applyFill="1" applyBorder="1" applyAlignment="1">
      <alignment vertical="center" wrapText="1"/>
    </xf>
    <xf numFmtId="1" fontId="12" fillId="2" borderId="25" xfId="0" applyNumberFormat="1" applyFont="1" applyFill="1" applyBorder="1" applyAlignment="1">
      <alignment vertical="center" wrapText="1"/>
    </xf>
    <xf numFmtId="1" fontId="12" fillId="2" borderId="39" xfId="0" applyNumberFormat="1" applyFont="1" applyFill="1" applyBorder="1" applyAlignment="1">
      <alignment vertical="center" wrapText="1"/>
    </xf>
    <xf numFmtId="0" fontId="14" fillId="9" borderId="53" xfId="0" applyNumberFormat="1" applyFont="1" applyFill="1" applyBorder="1" applyAlignment="1">
      <alignment horizontal="right" vertical="center" wrapText="1"/>
    </xf>
    <xf numFmtId="1" fontId="14" fillId="9" borderId="41" xfId="0" applyNumberFormat="1" applyFont="1" applyFill="1" applyBorder="1" applyAlignment="1">
      <alignment horizontal="right" vertical="center" wrapText="1"/>
    </xf>
    <xf numFmtId="1" fontId="6" fillId="2" borderId="25" xfId="0" applyNumberFormat="1" applyFont="1" applyFill="1" applyBorder="1" applyAlignment="1">
      <alignment vertical="center" wrapText="1"/>
    </xf>
    <xf numFmtId="0" fontId="1" fillId="9" borderId="85" xfId="0" applyNumberFormat="1" applyFont="1" applyFill="1" applyBorder="1" applyAlignment="1">
      <alignment vertical="center" wrapText="1"/>
    </xf>
    <xf numFmtId="0" fontId="1" fillId="9" borderId="76" xfId="0" applyNumberFormat="1" applyFont="1" applyFill="1" applyBorder="1" applyAlignment="1">
      <alignment vertical="center" wrapText="1"/>
    </xf>
    <xf numFmtId="0" fontId="1" fillId="9" borderId="77" xfId="0" applyNumberFormat="1" applyFont="1" applyFill="1" applyBorder="1" applyAlignment="1">
      <alignment vertical="center" wrapText="1"/>
    </xf>
    <xf numFmtId="0" fontId="7" fillId="10" borderId="83" xfId="0" applyNumberFormat="1" applyFont="1" applyFill="1" applyBorder="1" applyAlignment="1">
      <alignment horizontal="center" vertical="center"/>
    </xf>
    <xf numFmtId="1" fontId="7" fillId="10" borderId="76" xfId="0" applyNumberFormat="1" applyFont="1" applyFill="1" applyBorder="1" applyAlignment="1">
      <alignment horizontal="center" vertical="center"/>
    </xf>
    <xf numFmtId="1" fontId="7" fillId="10" borderId="77" xfId="0" applyNumberFormat="1" applyFont="1" applyFill="1" applyBorder="1" applyAlignment="1">
      <alignment horizontal="center" vertical="center"/>
    </xf>
    <xf numFmtId="0" fontId="7" fillId="9" borderId="75" xfId="0" applyNumberFormat="1" applyFont="1" applyFill="1" applyBorder="1" applyAlignment="1">
      <alignment vertical="center"/>
    </xf>
    <xf numFmtId="1" fontId="7" fillId="9" borderId="76" xfId="0" applyNumberFormat="1" applyFont="1" applyFill="1" applyBorder="1" applyAlignment="1">
      <alignment vertical="center"/>
    </xf>
    <xf numFmtId="1" fontId="7" fillId="9" borderId="84" xfId="0" applyNumberFormat="1" applyFont="1" applyFill="1" applyBorder="1" applyAlignment="1">
      <alignment vertical="center"/>
    </xf>
    <xf numFmtId="0" fontId="21" fillId="9" borderId="60" xfId="0" applyNumberFormat="1" applyFont="1" applyFill="1" applyBorder="1" applyAlignment="1">
      <alignment vertical="center"/>
    </xf>
    <xf numFmtId="1" fontId="21" fillId="9" borderId="61" xfId="0" applyNumberFormat="1" applyFont="1" applyFill="1" applyBorder="1" applyAlignment="1">
      <alignment vertical="center"/>
    </xf>
    <xf numFmtId="1" fontId="21" fillId="9" borderId="67" xfId="0" applyNumberFormat="1" applyFont="1" applyFill="1" applyBorder="1" applyAlignment="1">
      <alignment vertical="center"/>
    </xf>
    <xf numFmtId="0" fontId="3" fillId="9" borderId="86" xfId="0" applyNumberFormat="1" applyFont="1" applyFill="1" applyBorder="1" applyAlignment="1">
      <alignment vertical="center" wrapText="1"/>
    </xf>
    <xf numFmtId="1" fontId="3" fillId="9" borderId="26" xfId="0" applyNumberFormat="1" applyFont="1" applyFill="1" applyBorder="1" applyAlignment="1">
      <alignment vertical="center" wrapText="1"/>
    </xf>
    <xf numFmtId="1" fontId="3" fillId="9" borderId="65" xfId="0" applyNumberFormat="1" applyFont="1" applyFill="1" applyBorder="1" applyAlignment="1">
      <alignment vertical="center" wrapText="1"/>
    </xf>
    <xf numFmtId="0" fontId="1" fillId="9" borderId="86" xfId="0" applyNumberFormat="1" applyFont="1" applyFill="1" applyBorder="1" applyAlignment="1">
      <alignment vertical="center" wrapText="1"/>
    </xf>
    <xf numFmtId="1" fontId="1" fillId="9" borderId="26" xfId="0" applyNumberFormat="1" applyFont="1" applyFill="1" applyBorder="1" applyAlignment="1">
      <alignment vertical="center" wrapText="1"/>
    </xf>
    <xf numFmtId="1" fontId="1" fillId="9" borderId="87" xfId="0" applyNumberFormat="1" applyFont="1" applyFill="1" applyBorder="1" applyAlignment="1">
      <alignment vertical="center" wrapText="1"/>
    </xf>
    <xf numFmtId="1" fontId="21" fillId="9" borderId="88" xfId="0" applyNumberFormat="1" applyFont="1" applyFill="1" applyBorder="1" applyAlignment="1">
      <alignment vertical="center"/>
    </xf>
    <xf numFmtId="0" fontId="8" fillId="3" borderId="83" xfId="0" applyNumberFormat="1" applyFont="1" applyFill="1" applyBorder="1" applyAlignment="1">
      <alignment horizontal="center" vertical="center"/>
    </xf>
    <xf numFmtId="1" fontId="8" fillId="3" borderId="76" xfId="0" applyNumberFormat="1" applyFont="1" applyFill="1" applyBorder="1" applyAlignment="1">
      <alignment horizontal="center" vertical="center"/>
    </xf>
    <xf numFmtId="1" fontId="8" fillId="3" borderId="77" xfId="0" applyNumberFormat="1" applyFont="1" applyFill="1" applyBorder="1" applyAlignment="1">
      <alignment horizontal="center" vertical="center"/>
    </xf>
    <xf numFmtId="0" fontId="23" fillId="9" borderId="89" xfId="0" applyNumberFormat="1" applyFont="1" applyFill="1" applyBorder="1" applyAlignment="1">
      <alignment vertical="center" wrapText="1"/>
    </xf>
    <xf numFmtId="1" fontId="23" fillId="9" borderId="25" xfId="0" applyNumberFormat="1" applyFont="1" applyFill="1" applyBorder="1" applyAlignment="1">
      <alignment vertical="center" wrapText="1"/>
    </xf>
    <xf numFmtId="1" fontId="23" fillId="9" borderId="42" xfId="0" applyNumberFormat="1" applyFont="1" applyFill="1" applyBorder="1" applyAlignment="1">
      <alignment vertical="center" wrapText="1"/>
    </xf>
    <xf numFmtId="0" fontId="3" fillId="9" borderId="68" xfId="0" applyNumberFormat="1" applyFont="1" applyFill="1" applyBorder="1" applyAlignment="1">
      <alignment horizontal="center" wrapText="1"/>
    </xf>
    <xf numFmtId="1" fontId="3" fillId="9" borderId="69" xfId="0" applyNumberFormat="1" applyFont="1" applyFill="1" applyBorder="1" applyAlignment="1">
      <alignment horizontal="center" wrapText="1"/>
    </xf>
    <xf numFmtId="1" fontId="3" fillId="9" borderId="70" xfId="0" applyNumberFormat="1" applyFont="1" applyFill="1" applyBorder="1" applyAlignment="1">
      <alignment horizontal="center" wrapText="1"/>
    </xf>
    <xf numFmtId="0" fontId="3" fillId="9" borderId="48" xfId="0" applyNumberFormat="1" applyFont="1" applyFill="1" applyBorder="1" applyAlignment="1">
      <alignment horizontal="center" wrapText="1"/>
    </xf>
    <xf numFmtId="1" fontId="3" fillId="9" borderId="49" xfId="0" applyNumberFormat="1" applyFont="1" applyFill="1" applyBorder="1" applyAlignment="1">
      <alignment horizontal="center" wrapText="1"/>
    </xf>
    <xf numFmtId="1" fontId="3" fillId="9" borderId="50" xfId="0" applyNumberFormat="1" applyFont="1" applyFill="1" applyBorder="1" applyAlignment="1">
      <alignment horizontal="center" wrapText="1"/>
    </xf>
    <xf numFmtId="0" fontId="3" fillId="9" borderId="71" xfId="0" applyNumberFormat="1" applyFont="1" applyFill="1" applyBorder="1" applyAlignment="1">
      <alignment horizontal="center" wrapText="1"/>
    </xf>
    <xf numFmtId="1" fontId="3" fillId="9" borderId="72" xfId="0" applyNumberFormat="1" applyFont="1" applyFill="1" applyBorder="1" applyAlignment="1">
      <alignment horizontal="center" wrapText="1"/>
    </xf>
    <xf numFmtId="1" fontId="3" fillId="9" borderId="73" xfId="0" applyNumberFormat="1" applyFont="1" applyFill="1" applyBorder="1" applyAlignment="1">
      <alignment horizontal="center" wrapText="1"/>
    </xf>
    <xf numFmtId="0" fontId="1" fillId="9" borderId="24" xfId="0" applyNumberFormat="1" applyFont="1" applyFill="1" applyBorder="1" applyAlignment="1">
      <alignment horizontal="center"/>
    </xf>
    <xf numFmtId="1" fontId="1" fillId="9" borderId="39" xfId="0" applyNumberFormat="1" applyFont="1" applyFill="1" applyBorder="1" applyAlignment="1">
      <alignment horizontal="center"/>
    </xf>
    <xf numFmtId="0" fontId="1" fillId="9" borderId="38" xfId="0" applyNumberFormat="1" applyFont="1" applyFill="1" applyBorder="1" applyAlignment="1">
      <alignment horizontal="center"/>
    </xf>
    <xf numFmtId="0" fontId="7" fillId="8" borderId="83" xfId="0" applyNumberFormat="1" applyFont="1" applyFill="1" applyBorder="1" applyAlignment="1">
      <alignment horizontal="center" vertical="center"/>
    </xf>
    <xf numFmtId="1" fontId="7" fillId="8" borderId="76" xfId="0" applyNumberFormat="1" applyFont="1" applyFill="1" applyBorder="1" applyAlignment="1">
      <alignment horizontal="center" vertical="center"/>
    </xf>
    <xf numFmtId="1" fontId="7" fillId="8" borderId="77" xfId="0" applyNumberFormat="1" applyFont="1" applyFill="1" applyBorder="1" applyAlignment="1">
      <alignment horizontal="center" vertical="center"/>
    </xf>
    <xf numFmtId="0" fontId="7" fillId="4" borderId="83" xfId="0" applyNumberFormat="1" applyFont="1" applyFill="1" applyBorder="1" applyAlignment="1">
      <alignment horizontal="center" vertical="center"/>
    </xf>
    <xf numFmtId="1" fontId="7" fillId="4" borderId="76" xfId="0" applyNumberFormat="1" applyFont="1" applyFill="1" applyBorder="1" applyAlignment="1">
      <alignment horizontal="center" vertical="center"/>
    </xf>
    <xf numFmtId="1" fontId="7" fillId="4" borderId="77" xfId="0" applyNumberFormat="1" applyFont="1" applyFill="1" applyBorder="1" applyAlignment="1">
      <alignment horizontal="center" vertical="center"/>
    </xf>
    <xf numFmtId="0" fontId="7" fillId="5" borderId="83" xfId="0" applyNumberFormat="1" applyFont="1" applyFill="1" applyBorder="1" applyAlignment="1">
      <alignment horizontal="center" vertical="center"/>
    </xf>
    <xf numFmtId="1" fontId="7" fillId="5" borderId="76" xfId="0" applyNumberFormat="1" applyFont="1" applyFill="1" applyBorder="1" applyAlignment="1">
      <alignment horizontal="center" vertical="center"/>
    </xf>
    <xf numFmtId="1" fontId="7" fillId="5" borderId="77" xfId="0" applyNumberFormat="1" applyFont="1" applyFill="1" applyBorder="1" applyAlignment="1">
      <alignment horizontal="center" vertical="center"/>
    </xf>
    <xf numFmtId="0" fontId="7" fillId="11" borderId="83" xfId="0" applyNumberFormat="1" applyFont="1" applyFill="1" applyBorder="1" applyAlignment="1">
      <alignment horizontal="center" vertical="center"/>
    </xf>
    <xf numFmtId="1" fontId="7" fillId="11" borderId="76" xfId="0" applyNumberFormat="1" applyFont="1" applyFill="1" applyBorder="1" applyAlignment="1">
      <alignment horizontal="center" vertical="center"/>
    </xf>
    <xf numFmtId="1" fontId="7" fillId="11" borderId="77" xfId="0" applyNumberFormat="1" applyFont="1" applyFill="1" applyBorder="1" applyAlignment="1">
      <alignment horizontal="center" vertical="center"/>
    </xf>
    <xf numFmtId="0" fontId="7" fillId="12" borderId="83" xfId="0" applyNumberFormat="1" applyFont="1" applyFill="1" applyBorder="1" applyAlignment="1">
      <alignment horizontal="center" vertical="center"/>
    </xf>
    <xf numFmtId="1" fontId="7" fillId="12" borderId="76" xfId="0" applyNumberFormat="1" applyFont="1" applyFill="1" applyBorder="1" applyAlignment="1">
      <alignment horizontal="center" vertical="center"/>
    </xf>
    <xf numFmtId="1" fontId="7" fillId="12" borderId="77" xfId="0" applyNumberFormat="1" applyFont="1" applyFill="1" applyBorder="1" applyAlignment="1">
      <alignment horizontal="center" vertical="center"/>
    </xf>
    <xf numFmtId="0" fontId="7" fillId="6" borderId="83" xfId="0" applyNumberFormat="1" applyFont="1" applyFill="1" applyBorder="1" applyAlignment="1">
      <alignment horizontal="center" vertical="center"/>
    </xf>
    <xf numFmtId="1" fontId="7" fillId="6" borderId="76" xfId="0" applyNumberFormat="1" applyFont="1" applyFill="1" applyBorder="1" applyAlignment="1">
      <alignment horizontal="center" vertical="center"/>
    </xf>
    <xf numFmtId="1" fontId="7" fillId="6" borderId="77" xfId="0" applyNumberFormat="1" applyFont="1" applyFill="1" applyBorder="1" applyAlignment="1">
      <alignment horizontal="center" vertical="center"/>
    </xf>
    <xf numFmtId="0" fontId="7" fillId="7" borderId="83" xfId="0" applyNumberFormat="1" applyFont="1" applyFill="1" applyBorder="1" applyAlignment="1">
      <alignment horizontal="center" vertical="center"/>
    </xf>
    <xf numFmtId="1" fontId="7" fillId="7" borderId="76" xfId="0" applyNumberFormat="1" applyFont="1" applyFill="1" applyBorder="1" applyAlignment="1">
      <alignment horizontal="center" vertical="center"/>
    </xf>
    <xf numFmtId="1" fontId="7" fillId="7" borderId="7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C0C0C0"/>
      <rgbColor rgb="00FFFF99"/>
      <rgbColor rgb="000000FF"/>
      <rgbColor rgb="000432FF"/>
      <rgbColor rgb="00FFCC99"/>
      <rgbColor rgb="00FF9900"/>
      <rgbColor rgb="00FF99CC"/>
      <rgbColor rgb="00CC99FF"/>
      <rgbColor rgb="0099CCFF"/>
      <rgbColor rgb="0099CC00"/>
      <rgbColor rgb="00FFFF00"/>
      <rgbColor rgb="00FF8080"/>
      <rgbColor rgb="00FFCC00"/>
      <rgbColor rgb="0080800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L@johnlindo.com" TargetMode="External"/><Relationship Id="rId2" Type="http://schemas.openxmlformats.org/officeDocument/2006/relationships/hyperlink" Target="mailto:yantonacc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abSelected="1" workbookViewId="0">
      <selection activeCell="C3" sqref="C3:K3"/>
    </sheetView>
  </sheetViews>
  <sheetFormatPr baseColWidth="10" defaultColWidth="8.125" defaultRowHeight="20" customHeight="1" x14ac:dyDescent="0.2"/>
  <cols>
    <col min="1" max="2" width="6.25" style="1" customWidth="1"/>
    <col min="3" max="3" width="6.625" style="1" bestFit="1" customWidth="1"/>
    <col min="4" max="4" width="7.875" style="1" bestFit="1" customWidth="1"/>
    <col min="5" max="5" width="6.25" style="1" customWidth="1"/>
    <col min="6" max="8" width="2.75" style="1" customWidth="1"/>
    <col min="9" max="10" width="6.875" style="1" customWidth="1"/>
    <col min="11" max="11" width="9.375" style="1" customWidth="1"/>
    <col min="12" max="12" width="5.5" style="1" customWidth="1"/>
    <col min="13" max="13" width="8" style="1" customWidth="1"/>
    <col min="14" max="16" width="5.625" style="1" customWidth="1"/>
  </cols>
  <sheetData>
    <row r="1" spans="1:16" ht="30" customHeight="1" x14ac:dyDescent="0.1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2"/>
      <c r="M1" s="2"/>
      <c r="N1" s="2"/>
      <c r="O1" s="2"/>
      <c r="P1" s="2"/>
    </row>
    <row r="2" spans="1:16" ht="9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</row>
    <row r="3" spans="1:16" ht="24" customHeight="1" x14ac:dyDescent="0.15">
      <c r="A3" s="170" t="s">
        <v>1</v>
      </c>
      <c r="B3" s="171"/>
      <c r="C3" s="167" t="s">
        <v>2</v>
      </c>
      <c r="D3" s="168"/>
      <c r="E3" s="168"/>
      <c r="F3" s="168"/>
      <c r="G3" s="168"/>
      <c r="H3" s="168"/>
      <c r="I3" s="168"/>
      <c r="J3" s="168"/>
      <c r="K3" s="169"/>
      <c r="L3" s="4"/>
      <c r="M3" s="228" t="s">
        <v>108</v>
      </c>
      <c r="N3" s="229"/>
      <c r="O3" s="230"/>
      <c r="P3" s="2"/>
    </row>
    <row r="4" spans="1:16" ht="24" customHeight="1" x14ac:dyDescent="0.15">
      <c r="A4" s="165" t="s">
        <v>3</v>
      </c>
      <c r="B4" s="166"/>
      <c r="C4" s="163"/>
      <c r="D4" s="164"/>
      <c r="E4" s="5" t="s">
        <v>4</v>
      </c>
      <c r="F4" s="157"/>
      <c r="G4" s="158"/>
      <c r="H4" s="158"/>
      <c r="I4" s="158"/>
      <c r="J4" s="158"/>
      <c r="K4" s="159"/>
      <c r="L4" s="4"/>
      <c r="M4" s="231"/>
      <c r="N4" s="232"/>
      <c r="O4" s="233"/>
      <c r="P4" s="2"/>
    </row>
    <row r="5" spans="1:16" ht="24" customHeight="1" x14ac:dyDescent="0.15">
      <c r="A5" s="165" t="s">
        <v>5</v>
      </c>
      <c r="B5" s="166"/>
      <c r="C5" s="201"/>
      <c r="D5" s="202"/>
      <c r="E5" s="6" t="s">
        <v>6</v>
      </c>
      <c r="F5" s="258"/>
      <c r="G5" s="259"/>
      <c r="H5" s="259"/>
      <c r="I5" s="260"/>
      <c r="J5" s="7" t="s">
        <v>7</v>
      </c>
      <c r="K5" s="8"/>
      <c r="L5" s="4"/>
      <c r="M5" s="231"/>
      <c r="N5" s="232"/>
      <c r="O5" s="233"/>
      <c r="P5" s="2"/>
    </row>
    <row r="6" spans="1:16" ht="24" customHeight="1" x14ac:dyDescent="0.15">
      <c r="A6" s="150" t="s">
        <v>8</v>
      </c>
      <c r="B6" s="151"/>
      <c r="C6" s="201"/>
      <c r="D6" s="202"/>
      <c r="E6" s="6" t="s">
        <v>6</v>
      </c>
      <c r="F6" s="258"/>
      <c r="G6" s="259"/>
      <c r="H6" s="259"/>
      <c r="I6" s="260"/>
      <c r="J6" s="9" t="s">
        <v>7</v>
      </c>
      <c r="K6" s="8"/>
      <c r="L6" s="4"/>
      <c r="M6" s="231"/>
      <c r="N6" s="232"/>
      <c r="O6" s="233"/>
      <c r="P6" s="2"/>
    </row>
    <row r="7" spans="1:16" ht="24" customHeight="1" x14ac:dyDescent="0.15">
      <c r="A7" s="150" t="s">
        <v>9</v>
      </c>
      <c r="B7" s="151"/>
      <c r="C7" s="201"/>
      <c r="D7" s="202"/>
      <c r="E7" s="6" t="s">
        <v>6</v>
      </c>
      <c r="F7" s="201"/>
      <c r="G7" s="263"/>
      <c r="H7" s="263"/>
      <c r="I7" s="202"/>
      <c r="J7" s="9" t="s">
        <v>7</v>
      </c>
      <c r="K7" s="8"/>
      <c r="L7" s="4"/>
      <c r="M7" s="231"/>
      <c r="N7" s="232"/>
      <c r="O7" s="233"/>
      <c r="P7" s="2"/>
    </row>
    <row r="8" spans="1:16" ht="24" customHeight="1" thickBot="1" x14ac:dyDescent="0.2">
      <c r="A8" s="261" t="s">
        <v>10</v>
      </c>
      <c r="B8" s="262"/>
      <c r="C8" s="155"/>
      <c r="D8" s="156"/>
      <c r="E8" s="10" t="s">
        <v>6</v>
      </c>
      <c r="F8" s="155"/>
      <c r="G8" s="214"/>
      <c r="H8" s="214"/>
      <c r="I8" s="156"/>
      <c r="J8" s="11" t="s">
        <v>7</v>
      </c>
      <c r="K8" s="12"/>
      <c r="L8" s="4"/>
      <c r="M8" s="231"/>
      <c r="N8" s="232"/>
      <c r="O8" s="233"/>
      <c r="P8" s="2"/>
    </row>
    <row r="9" spans="1:16" ht="9" customHeight="1" thickBo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2"/>
      <c r="M9" s="103"/>
      <c r="N9" s="104"/>
      <c r="O9" s="105"/>
      <c r="P9" s="2"/>
    </row>
    <row r="10" spans="1:16" ht="60" customHeight="1" x14ac:dyDescent="0.15">
      <c r="A10" s="211" t="s">
        <v>107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3"/>
      <c r="L10" s="4"/>
      <c r="M10" s="106"/>
      <c r="N10" s="107"/>
      <c r="O10" s="108"/>
      <c r="P10" s="2"/>
    </row>
    <row r="11" spans="1:16" ht="19.5" customHeight="1" thickBot="1" x14ac:dyDescent="0.2">
      <c r="A11" s="187" t="s">
        <v>11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9"/>
      <c r="L11" s="4"/>
      <c r="M11" s="109"/>
      <c r="N11" s="110"/>
      <c r="O11" s="111"/>
      <c r="P11" s="2"/>
    </row>
    <row r="12" spans="1:16" ht="9" customHeight="1" thickBo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2"/>
      <c r="M12" s="2"/>
      <c r="N12" s="2"/>
      <c r="O12" s="2"/>
      <c r="P12" s="2"/>
    </row>
    <row r="13" spans="1:16" ht="36" customHeight="1" x14ac:dyDescent="0.15">
      <c r="A13" s="215" t="s">
        <v>12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7"/>
      <c r="L13" s="4"/>
      <c r="M13" s="2"/>
      <c r="N13" s="2"/>
      <c r="O13" s="2"/>
      <c r="P13" s="2"/>
    </row>
    <row r="14" spans="1:16" ht="20" customHeight="1" x14ac:dyDescent="0.15">
      <c r="A14" s="187" t="s">
        <v>13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9"/>
      <c r="L14" s="4"/>
      <c r="M14" s="2"/>
      <c r="N14" s="2"/>
      <c r="O14" s="2"/>
      <c r="P14" s="2"/>
    </row>
    <row r="15" spans="1:16" ht="9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2"/>
      <c r="M15" s="2"/>
      <c r="N15" s="2"/>
      <c r="O15" s="2"/>
      <c r="P15" s="2"/>
    </row>
    <row r="16" spans="1:16" ht="32" customHeight="1" x14ac:dyDescent="0.2">
      <c r="A16" s="184" t="s">
        <v>14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6"/>
      <c r="L16" s="14"/>
      <c r="M16" s="228" t="s">
        <v>109</v>
      </c>
      <c r="N16" s="229"/>
      <c r="O16" s="230"/>
      <c r="P16" s="2"/>
    </row>
    <row r="17" spans="1:16" ht="20" customHeight="1" x14ac:dyDescent="0.2">
      <c r="A17" s="181" t="s">
        <v>15</v>
      </c>
      <c r="B17" s="182"/>
      <c r="C17" s="182"/>
      <c r="D17" s="182"/>
      <c r="E17" s="183"/>
      <c r="F17" s="15"/>
      <c r="G17" s="16"/>
      <c r="H17" s="17"/>
      <c r="I17" s="218" t="s">
        <v>16</v>
      </c>
      <c r="J17" s="182"/>
      <c r="K17" s="219"/>
      <c r="L17" s="18"/>
      <c r="M17" s="231"/>
      <c r="N17" s="232"/>
      <c r="O17" s="233"/>
      <c r="P17" s="2"/>
    </row>
    <row r="18" spans="1:16" ht="20" customHeight="1" x14ac:dyDescent="0.15">
      <c r="A18" s="210" t="s">
        <v>17</v>
      </c>
      <c r="B18" s="206"/>
      <c r="C18" s="207" t="s">
        <v>18</v>
      </c>
      <c r="D18" s="208"/>
      <c r="E18" s="209"/>
      <c r="F18" s="19"/>
      <c r="G18" s="20"/>
      <c r="H18" s="21"/>
      <c r="I18" s="22" t="s">
        <v>19</v>
      </c>
      <c r="J18" s="22" t="s">
        <v>20</v>
      </c>
      <c r="K18" s="23" t="s">
        <v>21</v>
      </c>
      <c r="L18" s="24"/>
      <c r="M18" s="231"/>
      <c r="N18" s="232"/>
      <c r="O18" s="233"/>
      <c r="P18" s="2"/>
    </row>
    <row r="19" spans="1:16" ht="20" customHeight="1" x14ac:dyDescent="0.15">
      <c r="A19" s="205"/>
      <c r="B19" s="206"/>
      <c r="C19" s="25" t="s">
        <v>98</v>
      </c>
      <c r="D19" s="25" t="s">
        <v>99</v>
      </c>
      <c r="E19" s="25" t="s">
        <v>22</v>
      </c>
      <c r="F19" s="19"/>
      <c r="G19" s="20"/>
      <c r="H19" s="21"/>
      <c r="I19" s="22" t="s">
        <v>23</v>
      </c>
      <c r="J19" s="22" t="s">
        <v>23</v>
      </c>
      <c r="K19" s="26" t="s">
        <v>24</v>
      </c>
      <c r="L19" s="24"/>
      <c r="M19" s="234"/>
      <c r="N19" s="235"/>
      <c r="O19" s="236"/>
      <c r="P19" s="2"/>
    </row>
    <row r="20" spans="1:16" ht="20" customHeight="1" x14ac:dyDescent="0.15">
      <c r="A20" s="203" t="s">
        <v>25</v>
      </c>
      <c r="B20" s="204"/>
      <c r="C20" s="27"/>
      <c r="D20" s="27"/>
      <c r="E20" s="28">
        <f t="shared" ref="E20:E27" si="0">SUM(C20:D20)</f>
        <v>0</v>
      </c>
      <c r="F20" s="29"/>
      <c r="G20" s="30"/>
      <c r="H20" s="31"/>
      <c r="I20" s="27"/>
      <c r="J20" s="27"/>
      <c r="K20" s="32"/>
      <c r="L20" s="4"/>
      <c r="M20" s="237" t="s">
        <v>110</v>
      </c>
      <c r="N20" s="238"/>
      <c r="O20" s="239"/>
      <c r="P20" s="2"/>
    </row>
    <row r="21" spans="1:16" ht="20" customHeight="1" x14ac:dyDescent="0.15">
      <c r="A21" s="203" t="s">
        <v>26</v>
      </c>
      <c r="B21" s="204"/>
      <c r="C21" s="27"/>
      <c r="D21" s="27"/>
      <c r="E21" s="28">
        <f t="shared" si="0"/>
        <v>0</v>
      </c>
      <c r="F21" s="29"/>
      <c r="G21" s="30"/>
      <c r="H21" s="31"/>
      <c r="I21" s="27"/>
      <c r="J21" s="27"/>
      <c r="K21" s="32"/>
      <c r="L21" s="4"/>
      <c r="M21" s="240"/>
      <c r="N21" s="241"/>
      <c r="O21" s="242"/>
      <c r="P21" s="2"/>
    </row>
    <row r="22" spans="1:16" ht="20" customHeight="1" x14ac:dyDescent="0.15">
      <c r="A22" s="203" t="s">
        <v>27</v>
      </c>
      <c r="B22" s="204"/>
      <c r="C22" s="27"/>
      <c r="D22" s="27"/>
      <c r="E22" s="28">
        <f t="shared" si="0"/>
        <v>0</v>
      </c>
      <c r="F22" s="33"/>
      <c r="G22" s="30"/>
      <c r="H22" s="31"/>
      <c r="I22" s="27"/>
      <c r="J22" s="27"/>
      <c r="K22" s="32"/>
      <c r="L22" s="4"/>
      <c r="M22" s="240"/>
      <c r="N22" s="241"/>
      <c r="O22" s="242"/>
      <c r="P22" s="2"/>
    </row>
    <row r="23" spans="1:16" ht="20" customHeight="1" x14ac:dyDescent="0.15">
      <c r="A23" s="203" t="s">
        <v>28</v>
      </c>
      <c r="B23" s="204"/>
      <c r="C23" s="27"/>
      <c r="D23" s="27"/>
      <c r="E23" s="28">
        <f t="shared" si="0"/>
        <v>0</v>
      </c>
      <c r="F23" s="29"/>
      <c r="G23" s="30"/>
      <c r="H23" s="31"/>
      <c r="I23" s="27"/>
      <c r="J23" s="27"/>
      <c r="K23" s="32"/>
      <c r="L23" s="4"/>
      <c r="M23" s="240"/>
      <c r="N23" s="241"/>
      <c r="O23" s="242"/>
      <c r="P23" s="2"/>
    </row>
    <row r="24" spans="1:16" ht="20" customHeight="1" x14ac:dyDescent="0.15">
      <c r="A24" s="203" t="s">
        <v>29</v>
      </c>
      <c r="B24" s="204"/>
      <c r="C24" s="27"/>
      <c r="D24" s="27"/>
      <c r="E24" s="28">
        <f t="shared" si="0"/>
        <v>0</v>
      </c>
      <c r="F24" s="29"/>
      <c r="G24" s="30"/>
      <c r="H24" s="31"/>
      <c r="I24" s="27"/>
      <c r="J24" s="27"/>
      <c r="K24" s="32"/>
      <c r="L24" s="4"/>
      <c r="M24" s="240"/>
      <c r="N24" s="241"/>
      <c r="O24" s="242"/>
      <c r="P24" s="2"/>
    </row>
    <row r="25" spans="1:16" ht="20" customHeight="1" x14ac:dyDescent="0.15">
      <c r="A25" s="203" t="s">
        <v>105</v>
      </c>
      <c r="B25" s="204"/>
      <c r="C25" s="27"/>
      <c r="D25" s="27"/>
      <c r="E25" s="28">
        <f t="shared" si="0"/>
        <v>0</v>
      </c>
      <c r="F25" s="29"/>
      <c r="G25" s="30"/>
      <c r="H25" s="31"/>
      <c r="I25" s="27"/>
      <c r="J25" s="27"/>
      <c r="K25" s="32"/>
      <c r="L25" s="4"/>
      <c r="M25" s="240"/>
      <c r="N25" s="241"/>
      <c r="O25" s="242"/>
      <c r="P25" s="2"/>
    </row>
    <row r="26" spans="1:16" ht="20" customHeight="1" x14ac:dyDescent="0.15">
      <c r="A26" s="203" t="s">
        <v>30</v>
      </c>
      <c r="B26" s="204"/>
      <c r="C26" s="27"/>
      <c r="D26" s="27"/>
      <c r="E26" s="28">
        <f t="shared" si="0"/>
        <v>0</v>
      </c>
      <c r="F26" s="29"/>
      <c r="G26" s="30"/>
      <c r="H26" s="31"/>
      <c r="I26" s="27"/>
      <c r="J26" s="27"/>
      <c r="K26" s="32"/>
      <c r="L26" s="4"/>
      <c r="M26" s="240"/>
      <c r="N26" s="241"/>
      <c r="O26" s="242"/>
      <c r="P26" s="2"/>
    </row>
    <row r="27" spans="1:16" ht="20" customHeight="1" x14ac:dyDescent="0.15">
      <c r="A27" s="203" t="s">
        <v>31</v>
      </c>
      <c r="B27" s="204"/>
      <c r="C27" s="27"/>
      <c r="D27" s="27"/>
      <c r="E27" s="28">
        <f t="shared" si="0"/>
        <v>0</v>
      </c>
      <c r="F27" s="29"/>
      <c r="G27" s="30"/>
      <c r="H27" s="31"/>
      <c r="I27" s="27"/>
      <c r="J27" s="27"/>
      <c r="K27" s="32"/>
      <c r="L27" s="4"/>
      <c r="M27" s="243"/>
      <c r="N27" s="244"/>
      <c r="O27" s="245"/>
      <c r="P27" s="2"/>
    </row>
    <row r="28" spans="1:16" ht="20" customHeight="1" x14ac:dyDescent="0.15">
      <c r="A28" s="256" t="s">
        <v>32</v>
      </c>
      <c r="B28" s="257"/>
      <c r="C28" s="35">
        <f>SUM(C20:C27)</f>
        <v>0</v>
      </c>
      <c r="D28" s="102">
        <f>SUM(D20:D27)</f>
        <v>0</v>
      </c>
      <c r="E28" s="28">
        <f>SUM(E20:E27)</f>
        <v>0</v>
      </c>
      <c r="F28" s="29"/>
      <c r="G28" s="30"/>
      <c r="H28" s="30"/>
      <c r="I28" s="36"/>
      <c r="J28" s="36"/>
      <c r="K28" s="36"/>
      <c r="L28" s="41"/>
      <c r="M28" s="2"/>
      <c r="N28" s="2"/>
      <c r="O28" s="2"/>
      <c r="P28" s="2"/>
    </row>
    <row r="29" spans="1:16" ht="20" customHeight="1" x14ac:dyDescent="0.2">
      <c r="A29" s="253" t="s">
        <v>33</v>
      </c>
      <c r="B29" s="254"/>
      <c r="C29" s="254"/>
      <c r="D29" s="255"/>
      <c r="E29" s="37">
        <f>SUM(C28:D28)</f>
        <v>0</v>
      </c>
      <c r="F29" s="38"/>
      <c r="G29" s="39"/>
      <c r="H29" s="39"/>
      <c r="I29" s="39"/>
      <c r="J29" s="39"/>
      <c r="K29" s="40"/>
      <c r="L29" s="41"/>
      <c r="M29" s="42"/>
      <c r="N29" s="42"/>
      <c r="O29" s="42"/>
      <c r="P29" s="42"/>
    </row>
    <row r="30" spans="1:16" ht="9" customHeight="1" x14ac:dyDescent="0.1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"/>
      <c r="M30" s="2"/>
      <c r="N30" s="2"/>
      <c r="O30" s="2"/>
      <c r="P30" s="2"/>
    </row>
    <row r="31" spans="1:16" ht="26.75" customHeight="1" x14ac:dyDescent="0.15">
      <c r="A31" s="115" t="s">
        <v>34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2"/>
      <c r="L31" s="4"/>
      <c r="M31" s="2"/>
      <c r="N31" s="2"/>
      <c r="O31" s="2"/>
      <c r="P31" s="2"/>
    </row>
    <row r="32" spans="1:16" ht="9" customHeight="1" x14ac:dyDescent="0.15">
      <c r="A32" s="4"/>
      <c r="B32" s="2"/>
      <c r="C32" s="2"/>
      <c r="D32" s="2"/>
      <c r="E32" s="2"/>
      <c r="F32" s="2"/>
      <c r="G32" s="2"/>
      <c r="H32" s="2"/>
      <c r="I32" s="2"/>
      <c r="J32" s="2"/>
      <c r="K32" s="46"/>
      <c r="L32" s="4"/>
      <c r="M32" s="2"/>
      <c r="N32" s="2"/>
      <c r="O32" s="2"/>
      <c r="P32" s="2"/>
    </row>
    <row r="33" spans="1:16" ht="16" customHeight="1" x14ac:dyDescent="0.15">
      <c r="A33" s="115" t="s">
        <v>35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2"/>
      <c r="L33" s="4"/>
      <c r="M33" s="2"/>
      <c r="N33" s="2"/>
      <c r="O33" s="2"/>
      <c r="P33" s="2"/>
    </row>
    <row r="34" spans="1:16" ht="14" customHeight="1" x14ac:dyDescent="0.15">
      <c r="A34" s="178" t="s">
        <v>36</v>
      </c>
      <c r="B34" s="249"/>
      <c r="C34" s="249"/>
      <c r="D34" s="249"/>
      <c r="E34" s="250"/>
      <c r="F34" s="246" t="s">
        <v>37</v>
      </c>
      <c r="G34" s="247"/>
      <c r="H34" s="247"/>
      <c r="I34" s="247"/>
      <c r="J34" s="247"/>
      <c r="K34" s="248"/>
      <c r="L34" s="4"/>
      <c r="M34" s="2"/>
      <c r="N34" s="2"/>
      <c r="O34" s="2"/>
      <c r="P34" s="2"/>
    </row>
    <row r="35" spans="1:16" ht="14" customHeight="1" x14ac:dyDescent="0.15">
      <c r="A35" s="178" t="s">
        <v>112</v>
      </c>
      <c r="B35" s="179"/>
      <c r="C35" s="179"/>
      <c r="D35" s="179"/>
      <c r="E35" s="180"/>
      <c r="F35" s="175" t="s">
        <v>111</v>
      </c>
      <c r="G35" s="176"/>
      <c r="H35" s="176"/>
      <c r="I35" s="176"/>
      <c r="J35" s="176"/>
      <c r="K35" s="177"/>
      <c r="L35" s="4"/>
      <c r="M35" s="2"/>
      <c r="N35" s="2"/>
      <c r="O35" s="2"/>
      <c r="P35" s="2"/>
    </row>
    <row r="36" spans="1:16" ht="14" customHeight="1" x14ac:dyDescent="0.15">
      <c r="A36" s="115" t="s">
        <v>115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7"/>
      <c r="L36" s="4"/>
      <c r="M36" s="2"/>
      <c r="N36" s="2"/>
      <c r="O36" s="2"/>
      <c r="P36" s="2"/>
    </row>
    <row r="37" spans="1:16" ht="9" customHeight="1" thickBot="1" x14ac:dyDescent="0.2">
      <c r="A37" s="47"/>
      <c r="B37" s="3"/>
      <c r="C37" s="3"/>
      <c r="D37" s="3"/>
      <c r="E37" s="3"/>
      <c r="F37" s="3"/>
      <c r="G37" s="3"/>
      <c r="H37" s="3"/>
      <c r="I37" s="3"/>
      <c r="J37" s="3"/>
      <c r="K37" s="48"/>
      <c r="L37" s="4"/>
      <c r="M37" s="2"/>
      <c r="N37" s="2"/>
      <c r="O37" s="2"/>
      <c r="P37" s="2"/>
    </row>
    <row r="38" spans="1:16" ht="30" customHeight="1" x14ac:dyDescent="0.15">
      <c r="A38" s="225" t="s">
        <v>38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7"/>
      <c r="L38" s="2"/>
      <c r="M38" s="2"/>
      <c r="N38" s="2"/>
      <c r="O38" s="2"/>
      <c r="P38" s="2"/>
    </row>
    <row r="39" spans="1:16" ht="9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M39" s="2"/>
      <c r="N39" s="2"/>
      <c r="O39" s="2"/>
      <c r="P39" s="2"/>
    </row>
    <row r="40" spans="1:16" ht="24" customHeight="1" x14ac:dyDescent="0.15">
      <c r="A40" s="170" t="s">
        <v>1</v>
      </c>
      <c r="B40" s="171"/>
      <c r="C40" s="198" t="str">
        <f>C3</f>
        <v>Event Name</v>
      </c>
      <c r="D40" s="199"/>
      <c r="E40" s="199"/>
      <c r="F40" s="199"/>
      <c r="G40" s="199"/>
      <c r="H40" s="199"/>
      <c r="I40" s="200"/>
      <c r="J40" s="49" t="s">
        <v>39</v>
      </c>
      <c r="K40" s="50"/>
      <c r="L40" s="34"/>
      <c r="M40" s="2"/>
      <c r="N40" s="2"/>
      <c r="O40" s="2"/>
      <c r="P40" s="2"/>
    </row>
    <row r="41" spans="1:16" ht="9" customHeight="1" x14ac:dyDescent="0.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2"/>
      <c r="M41" s="2"/>
      <c r="N41" s="2"/>
      <c r="O41" s="2"/>
      <c r="P41" s="2"/>
    </row>
    <row r="42" spans="1:16" ht="36" customHeight="1" x14ac:dyDescent="0.15">
      <c r="A42" s="195" t="s">
        <v>40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7"/>
      <c r="L42" s="4"/>
      <c r="M42" s="2"/>
      <c r="N42" s="2"/>
      <c r="O42" s="2"/>
      <c r="P42" s="2"/>
    </row>
    <row r="43" spans="1:16" ht="9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2"/>
      <c r="M43" s="2"/>
      <c r="N43" s="2"/>
      <c r="O43" s="2"/>
      <c r="P43" s="2"/>
    </row>
    <row r="44" spans="1:16" ht="20" customHeight="1" x14ac:dyDescent="0.15">
      <c r="A44" s="193" t="s">
        <v>41</v>
      </c>
      <c r="B44" s="194"/>
      <c r="C44" s="190"/>
      <c r="D44" s="191"/>
      <c r="E44" s="191"/>
      <c r="F44" s="191"/>
      <c r="G44" s="191"/>
      <c r="H44" s="191"/>
      <c r="I44" s="191"/>
      <c r="J44" s="191"/>
      <c r="K44" s="192"/>
      <c r="L44" s="4"/>
      <c r="M44" s="2"/>
      <c r="N44" s="2"/>
      <c r="O44" s="2"/>
      <c r="P44" s="2"/>
    </row>
    <row r="45" spans="1:16" ht="20" customHeight="1" x14ac:dyDescent="0.15">
      <c r="A45" s="150" t="s">
        <v>42</v>
      </c>
      <c r="B45" s="151"/>
      <c r="C45" s="152"/>
      <c r="D45" s="153"/>
      <c r="E45" s="153"/>
      <c r="F45" s="153"/>
      <c r="G45" s="153"/>
      <c r="H45" s="153"/>
      <c r="I45" s="153"/>
      <c r="J45" s="153"/>
      <c r="K45" s="154"/>
      <c r="L45" s="4"/>
      <c r="M45" s="2"/>
      <c r="N45" s="2"/>
      <c r="O45" s="2"/>
      <c r="P45" s="2"/>
    </row>
    <row r="46" spans="1:16" ht="20" customHeight="1" x14ac:dyDescent="0.15">
      <c r="A46" s="150" t="s">
        <v>43</v>
      </c>
      <c r="B46" s="151"/>
      <c r="C46" s="152"/>
      <c r="D46" s="153"/>
      <c r="E46" s="153"/>
      <c r="F46" s="153"/>
      <c r="G46" s="153"/>
      <c r="H46" s="153"/>
      <c r="I46" s="153"/>
      <c r="J46" s="153"/>
      <c r="K46" s="154"/>
      <c r="L46" s="4"/>
      <c r="M46" s="2"/>
      <c r="N46" s="2"/>
      <c r="O46" s="2"/>
      <c r="P46" s="2"/>
    </row>
    <row r="47" spans="1:16" ht="20" customHeight="1" x14ac:dyDescent="0.15">
      <c r="A47" s="150" t="s">
        <v>44</v>
      </c>
      <c r="B47" s="151"/>
      <c r="C47" s="152"/>
      <c r="D47" s="153"/>
      <c r="E47" s="153"/>
      <c r="F47" s="153"/>
      <c r="G47" s="153"/>
      <c r="H47" s="153"/>
      <c r="I47" s="153"/>
      <c r="J47" s="153"/>
      <c r="K47" s="154"/>
      <c r="L47" s="4"/>
      <c r="M47" s="2"/>
      <c r="N47" s="2"/>
      <c r="O47" s="2"/>
      <c r="P47" s="2"/>
    </row>
    <row r="48" spans="1:16" ht="20" customHeight="1" x14ac:dyDescent="0.15">
      <c r="A48" s="150" t="s">
        <v>45</v>
      </c>
      <c r="B48" s="151"/>
      <c r="C48" s="152"/>
      <c r="D48" s="153"/>
      <c r="E48" s="153"/>
      <c r="F48" s="153"/>
      <c r="G48" s="153"/>
      <c r="H48" s="153"/>
      <c r="I48" s="153"/>
      <c r="J48" s="153"/>
      <c r="K48" s="154"/>
      <c r="L48" s="4"/>
      <c r="M48" s="2"/>
      <c r="N48" s="2"/>
      <c r="O48" s="2"/>
      <c r="P48" s="2"/>
    </row>
    <row r="49" spans="1:16" ht="20" customHeight="1" x14ac:dyDescent="0.15">
      <c r="A49" s="223" t="s">
        <v>45</v>
      </c>
      <c r="B49" s="224"/>
      <c r="C49" s="220"/>
      <c r="D49" s="221"/>
      <c r="E49" s="221"/>
      <c r="F49" s="221"/>
      <c r="G49" s="221"/>
      <c r="H49" s="221"/>
      <c r="I49" s="221"/>
      <c r="J49" s="221"/>
      <c r="K49" s="222"/>
      <c r="L49" s="4"/>
      <c r="M49" s="2"/>
      <c r="N49" s="2"/>
      <c r="O49" s="2"/>
      <c r="P49" s="2"/>
    </row>
    <row r="50" spans="1:16" ht="9" customHeight="1" x14ac:dyDescent="0.15">
      <c r="A50" s="13"/>
      <c r="B50" s="13"/>
      <c r="C50" s="13"/>
      <c r="D50" s="13"/>
      <c r="E50" s="13"/>
      <c r="F50" s="44"/>
      <c r="G50" s="13"/>
      <c r="H50" s="13"/>
      <c r="I50" s="13"/>
      <c r="J50" s="13"/>
      <c r="K50" s="13"/>
      <c r="L50" s="2"/>
      <c r="M50" s="2"/>
      <c r="N50" s="2"/>
      <c r="O50" s="2"/>
      <c r="P50" s="2"/>
    </row>
    <row r="51" spans="1:16" ht="24" customHeight="1" x14ac:dyDescent="0.2">
      <c r="A51" s="118" t="s">
        <v>46</v>
      </c>
      <c r="B51" s="119"/>
      <c r="C51" s="119"/>
      <c r="D51" s="119"/>
      <c r="E51" s="120"/>
      <c r="F51" s="55"/>
      <c r="G51" s="118" t="s">
        <v>47</v>
      </c>
      <c r="H51" s="119"/>
      <c r="I51" s="119"/>
      <c r="J51" s="119"/>
      <c r="K51" s="120"/>
      <c r="L51" s="14"/>
      <c r="M51" s="2"/>
      <c r="N51" s="2"/>
      <c r="O51" s="2"/>
      <c r="P51" s="2"/>
    </row>
    <row r="52" spans="1:16" ht="14" customHeight="1" x14ac:dyDescent="0.2">
      <c r="A52" s="172"/>
      <c r="B52" s="173"/>
      <c r="C52" s="173"/>
      <c r="D52" s="173"/>
      <c r="E52" s="174"/>
      <c r="F52" s="55"/>
      <c r="G52" s="121" t="s">
        <v>48</v>
      </c>
      <c r="H52" s="122"/>
      <c r="I52" s="122"/>
      <c r="J52" s="122"/>
      <c r="K52" s="123"/>
      <c r="L52" s="14"/>
      <c r="M52" s="2"/>
      <c r="N52" s="2"/>
      <c r="O52" s="2"/>
      <c r="P52" s="2"/>
    </row>
    <row r="53" spans="1:16" ht="20" customHeight="1" x14ac:dyDescent="0.2">
      <c r="A53" s="160"/>
      <c r="B53" s="161"/>
      <c r="C53" s="161"/>
      <c r="D53" s="161"/>
      <c r="E53" s="162"/>
      <c r="F53" s="55"/>
      <c r="G53" s="160"/>
      <c r="H53" s="161"/>
      <c r="I53" s="161"/>
      <c r="J53" s="161"/>
      <c r="K53" s="162"/>
      <c r="L53" s="14"/>
      <c r="M53" s="2"/>
      <c r="N53" s="2"/>
      <c r="O53" s="2"/>
      <c r="P53" s="2"/>
    </row>
    <row r="54" spans="1:16" ht="20" customHeight="1" x14ac:dyDescent="0.2">
      <c r="A54" s="112"/>
      <c r="B54" s="113"/>
      <c r="C54" s="113"/>
      <c r="D54" s="113"/>
      <c r="E54" s="114"/>
      <c r="F54" s="55"/>
      <c r="G54" s="112"/>
      <c r="H54" s="113"/>
      <c r="I54" s="113"/>
      <c r="J54" s="113"/>
      <c r="K54" s="114"/>
      <c r="L54" s="14"/>
      <c r="M54" s="2"/>
      <c r="N54" s="2"/>
      <c r="O54" s="2"/>
      <c r="P54" s="2"/>
    </row>
    <row r="55" spans="1:16" ht="20" customHeight="1" x14ac:dyDescent="0.2">
      <c r="A55" s="112"/>
      <c r="B55" s="113"/>
      <c r="C55" s="113"/>
      <c r="D55" s="113"/>
      <c r="E55" s="114"/>
      <c r="F55" s="55"/>
      <c r="G55" s="112"/>
      <c r="H55" s="113"/>
      <c r="I55" s="113"/>
      <c r="J55" s="113"/>
      <c r="K55" s="114"/>
      <c r="L55" s="14"/>
      <c r="M55" s="2"/>
      <c r="N55" s="2"/>
      <c r="O55" s="2"/>
      <c r="P55" s="2"/>
    </row>
    <row r="56" spans="1:16" ht="20" customHeight="1" x14ac:dyDescent="0.2">
      <c r="A56" s="112"/>
      <c r="B56" s="113"/>
      <c r="C56" s="113"/>
      <c r="D56" s="113"/>
      <c r="E56" s="114"/>
      <c r="F56" s="55"/>
      <c r="G56" s="112"/>
      <c r="H56" s="113"/>
      <c r="I56" s="113"/>
      <c r="J56" s="113"/>
      <c r="K56" s="114"/>
      <c r="L56" s="14"/>
      <c r="M56" s="2"/>
      <c r="N56" s="2"/>
      <c r="O56" s="2"/>
      <c r="P56" s="2"/>
    </row>
    <row r="57" spans="1:16" ht="20" customHeight="1" x14ac:dyDescent="0.2">
      <c r="A57" s="112"/>
      <c r="B57" s="113"/>
      <c r="C57" s="113"/>
      <c r="D57" s="113"/>
      <c r="E57" s="114"/>
      <c r="F57" s="55"/>
      <c r="G57" s="112"/>
      <c r="H57" s="113"/>
      <c r="I57" s="113"/>
      <c r="J57" s="113"/>
      <c r="K57" s="114"/>
      <c r="L57" s="14"/>
      <c r="M57" s="2"/>
      <c r="N57" s="2"/>
      <c r="O57" s="2"/>
      <c r="P57" s="2"/>
    </row>
    <row r="58" spans="1:16" ht="20" customHeight="1" x14ac:dyDescent="0.2">
      <c r="A58" s="112"/>
      <c r="B58" s="113"/>
      <c r="C58" s="113"/>
      <c r="D58" s="113"/>
      <c r="E58" s="114"/>
      <c r="F58" s="55"/>
      <c r="G58" s="112"/>
      <c r="H58" s="113"/>
      <c r="I58" s="113"/>
      <c r="J58" s="113"/>
      <c r="K58" s="114"/>
      <c r="L58" s="14"/>
      <c r="M58" s="2"/>
      <c r="N58" s="2"/>
      <c r="O58" s="2"/>
      <c r="P58" s="2"/>
    </row>
    <row r="59" spans="1:16" ht="20" customHeight="1" x14ac:dyDescent="0.2">
      <c r="A59" s="112"/>
      <c r="B59" s="113"/>
      <c r="C59" s="113"/>
      <c r="D59" s="113"/>
      <c r="E59" s="114"/>
      <c r="F59" s="55"/>
      <c r="G59" s="112"/>
      <c r="H59" s="113"/>
      <c r="I59" s="113"/>
      <c r="J59" s="113"/>
      <c r="K59" s="114"/>
      <c r="L59" s="14"/>
      <c r="M59" s="2"/>
      <c r="N59" s="2"/>
      <c r="O59" s="2"/>
      <c r="P59" s="2"/>
    </row>
    <row r="60" spans="1:16" ht="20" customHeight="1" x14ac:dyDescent="0.2">
      <c r="A60" s="112"/>
      <c r="B60" s="113"/>
      <c r="C60" s="113"/>
      <c r="D60" s="113"/>
      <c r="E60" s="114"/>
      <c r="F60" s="55"/>
      <c r="G60" s="112"/>
      <c r="H60" s="113"/>
      <c r="I60" s="113"/>
      <c r="J60" s="113"/>
      <c r="K60" s="114"/>
      <c r="L60" s="14"/>
      <c r="M60" s="2"/>
      <c r="N60" s="2"/>
      <c r="O60" s="2"/>
      <c r="P60" s="2"/>
    </row>
    <row r="61" spans="1:16" ht="20" customHeight="1" x14ac:dyDescent="0.2">
      <c r="A61" s="112"/>
      <c r="B61" s="113"/>
      <c r="C61" s="113"/>
      <c r="D61" s="113"/>
      <c r="E61" s="114"/>
      <c r="F61" s="55"/>
      <c r="G61" s="112"/>
      <c r="H61" s="113"/>
      <c r="I61" s="113"/>
      <c r="J61" s="113"/>
      <c r="K61" s="114"/>
      <c r="L61" s="14"/>
      <c r="M61" s="2"/>
      <c r="N61" s="2"/>
      <c r="O61" s="2"/>
      <c r="P61" s="2"/>
    </row>
    <row r="62" spans="1:16" ht="20" customHeight="1" x14ac:dyDescent="0.2">
      <c r="A62" s="112"/>
      <c r="B62" s="113"/>
      <c r="C62" s="113"/>
      <c r="D62" s="113"/>
      <c r="E62" s="114"/>
      <c r="F62" s="55"/>
      <c r="G62" s="112"/>
      <c r="H62" s="113"/>
      <c r="I62" s="113"/>
      <c r="J62" s="113"/>
      <c r="K62" s="114"/>
      <c r="L62" s="14"/>
      <c r="M62" s="2"/>
      <c r="N62" s="2"/>
      <c r="O62" s="2"/>
      <c r="P62" s="2"/>
    </row>
    <row r="63" spans="1:16" ht="20" customHeight="1" x14ac:dyDescent="0.2">
      <c r="A63" s="112"/>
      <c r="B63" s="113"/>
      <c r="C63" s="113"/>
      <c r="D63" s="113"/>
      <c r="E63" s="114"/>
      <c r="F63" s="55"/>
      <c r="G63" s="112"/>
      <c r="H63" s="113"/>
      <c r="I63" s="113"/>
      <c r="J63" s="113"/>
      <c r="K63" s="114"/>
      <c r="L63" s="14"/>
      <c r="M63" s="2"/>
      <c r="N63" s="2"/>
      <c r="O63" s="2"/>
      <c r="P63" s="2"/>
    </row>
    <row r="64" spans="1:16" ht="20" customHeight="1" x14ac:dyDescent="0.2">
      <c r="A64" s="112"/>
      <c r="B64" s="113"/>
      <c r="C64" s="113"/>
      <c r="D64" s="113"/>
      <c r="E64" s="114"/>
      <c r="F64" s="55"/>
      <c r="G64" s="112"/>
      <c r="H64" s="113"/>
      <c r="I64" s="113"/>
      <c r="J64" s="113"/>
      <c r="K64" s="114"/>
      <c r="L64" s="14"/>
      <c r="M64" s="2"/>
      <c r="N64" s="2"/>
      <c r="O64" s="2"/>
      <c r="P64" s="2"/>
    </row>
    <row r="65" spans="1:16" ht="20" customHeight="1" x14ac:dyDescent="0.2">
      <c r="A65" s="112"/>
      <c r="B65" s="113"/>
      <c r="C65" s="113"/>
      <c r="D65" s="113"/>
      <c r="E65" s="114"/>
      <c r="F65" s="55"/>
      <c r="G65" s="112"/>
      <c r="H65" s="113"/>
      <c r="I65" s="113"/>
      <c r="J65" s="113"/>
      <c r="K65" s="114"/>
      <c r="L65" s="14"/>
      <c r="M65" s="2"/>
      <c r="N65" s="2"/>
      <c r="O65" s="2"/>
      <c r="P65" s="2"/>
    </row>
    <row r="66" spans="1:16" ht="20" customHeight="1" x14ac:dyDescent="0.2">
      <c r="A66" s="112"/>
      <c r="B66" s="113"/>
      <c r="C66" s="113"/>
      <c r="D66" s="113"/>
      <c r="E66" s="114"/>
      <c r="F66" s="55"/>
      <c r="G66" s="112"/>
      <c r="H66" s="113"/>
      <c r="I66" s="113"/>
      <c r="J66" s="113"/>
      <c r="K66" s="114"/>
      <c r="L66" s="14"/>
      <c r="M66" s="2"/>
      <c r="N66" s="2"/>
      <c r="O66" s="2"/>
      <c r="P66" s="2"/>
    </row>
    <row r="67" spans="1:16" ht="20" customHeight="1" x14ac:dyDescent="0.2">
      <c r="A67" s="112"/>
      <c r="B67" s="113"/>
      <c r="C67" s="113"/>
      <c r="D67" s="113"/>
      <c r="E67" s="114"/>
      <c r="F67" s="55"/>
      <c r="G67" s="112"/>
      <c r="H67" s="113"/>
      <c r="I67" s="113"/>
      <c r="J67" s="113"/>
      <c r="K67" s="114"/>
      <c r="L67" s="14"/>
      <c r="M67" s="2"/>
      <c r="N67" s="2"/>
      <c r="O67" s="2"/>
      <c r="P67" s="2"/>
    </row>
    <row r="68" spans="1:16" ht="20" customHeight="1" x14ac:dyDescent="0.2">
      <c r="A68" s="147"/>
      <c r="B68" s="148"/>
      <c r="C68" s="148"/>
      <c r="D68" s="148"/>
      <c r="E68" s="149"/>
      <c r="F68" s="55"/>
      <c r="G68" s="147"/>
      <c r="H68" s="148"/>
      <c r="I68" s="148"/>
      <c r="J68" s="148"/>
      <c r="K68" s="149"/>
      <c r="L68" s="14"/>
      <c r="M68" s="2"/>
      <c r="N68" s="2"/>
      <c r="O68" s="2"/>
      <c r="P68" s="2"/>
    </row>
    <row r="69" spans="1:16" ht="9" customHeight="1" x14ac:dyDescent="0.15">
      <c r="A69" s="13"/>
      <c r="B69" s="13"/>
      <c r="C69" s="13"/>
      <c r="D69" s="13"/>
      <c r="E69" s="13"/>
      <c r="F69" s="3"/>
      <c r="G69" s="13"/>
      <c r="H69" s="13"/>
      <c r="I69" s="13"/>
      <c r="J69" s="13"/>
      <c r="K69" s="13"/>
      <c r="L69" s="2"/>
      <c r="M69" s="2"/>
      <c r="N69" s="2"/>
      <c r="O69" s="2"/>
      <c r="P69" s="2"/>
    </row>
    <row r="70" spans="1:16" ht="24" customHeight="1" x14ac:dyDescent="0.15">
      <c r="A70" s="142" t="s">
        <v>49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4"/>
      <c r="L70" s="24"/>
      <c r="M70" s="2"/>
      <c r="N70" s="2"/>
      <c r="O70" s="2"/>
      <c r="P70" s="2"/>
    </row>
    <row r="71" spans="1:16" ht="20" customHeight="1" x14ac:dyDescent="0.15">
      <c r="A71" s="133" t="s">
        <v>50</v>
      </c>
      <c r="B71" s="134"/>
      <c r="C71" s="134"/>
      <c r="D71" s="135"/>
      <c r="E71" s="56"/>
      <c r="F71" s="57"/>
      <c r="G71" s="136" t="s">
        <v>51</v>
      </c>
      <c r="H71" s="137"/>
      <c r="I71" s="137"/>
      <c r="J71" s="138"/>
      <c r="K71" s="145"/>
      <c r="L71" s="24"/>
      <c r="M71" s="2"/>
      <c r="N71" s="2"/>
      <c r="O71" s="2"/>
      <c r="P71" s="2"/>
    </row>
    <row r="72" spans="1:16" ht="20" customHeight="1" x14ac:dyDescent="0.15">
      <c r="A72" s="133" t="s">
        <v>52</v>
      </c>
      <c r="B72" s="134"/>
      <c r="C72" s="134"/>
      <c r="D72" s="135"/>
      <c r="E72" s="27"/>
      <c r="F72" s="58"/>
      <c r="G72" s="139"/>
      <c r="H72" s="140"/>
      <c r="I72" s="140"/>
      <c r="J72" s="141"/>
      <c r="K72" s="146"/>
      <c r="L72" s="4"/>
      <c r="M72" s="2"/>
      <c r="N72" s="2"/>
      <c r="O72" s="2"/>
      <c r="P72" s="2"/>
    </row>
    <row r="73" spans="1:16" ht="20" customHeight="1" x14ac:dyDescent="0.15">
      <c r="A73" s="130" t="s">
        <v>53</v>
      </c>
      <c r="B73" s="131"/>
      <c r="C73" s="131"/>
      <c r="D73" s="132"/>
      <c r="E73" s="59">
        <f>SUM(E71:E72)</f>
        <v>0</v>
      </c>
      <c r="F73" s="38"/>
      <c r="G73" s="60"/>
      <c r="H73" s="60"/>
      <c r="I73" s="61"/>
      <c r="J73" s="61"/>
      <c r="K73" s="62"/>
      <c r="L73" s="4"/>
      <c r="M73" s="2"/>
      <c r="N73" s="2"/>
      <c r="O73" s="2"/>
      <c r="P73" s="2"/>
    </row>
    <row r="74" spans="1:16" ht="9" customHeight="1" x14ac:dyDescent="0.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2"/>
      <c r="M74" s="2"/>
      <c r="N74" s="2"/>
      <c r="O74" s="2"/>
      <c r="P74" s="2"/>
    </row>
    <row r="75" spans="1:16" ht="14" customHeight="1" x14ac:dyDescent="0.15">
      <c r="A75" s="127" t="s">
        <v>54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9"/>
      <c r="L75" s="2"/>
      <c r="M75" s="2"/>
      <c r="N75" s="2"/>
      <c r="O75" s="2"/>
      <c r="P75" s="2"/>
    </row>
  </sheetData>
  <mergeCells count="107">
    <mergeCell ref="M16:O19"/>
    <mergeCell ref="M20:O27"/>
    <mergeCell ref="M3:O8"/>
    <mergeCell ref="A25:B25"/>
    <mergeCell ref="A24:B24"/>
    <mergeCell ref="F34:K34"/>
    <mergeCell ref="A34:E34"/>
    <mergeCell ref="A33:K33"/>
    <mergeCell ref="A31:K31"/>
    <mergeCell ref="A29:D29"/>
    <mergeCell ref="A28:B28"/>
    <mergeCell ref="C7:D7"/>
    <mergeCell ref="A7:B7"/>
    <mergeCell ref="F6:I6"/>
    <mergeCell ref="F5:I5"/>
    <mergeCell ref="C5:D5"/>
    <mergeCell ref="A5:B5"/>
    <mergeCell ref="A8:B8"/>
    <mergeCell ref="F7:I7"/>
    <mergeCell ref="C6:D6"/>
    <mergeCell ref="A6:B6"/>
    <mergeCell ref="C45:K45"/>
    <mergeCell ref="A23:B23"/>
    <mergeCell ref="A22:B22"/>
    <mergeCell ref="A21:B21"/>
    <mergeCell ref="A20:B20"/>
    <mergeCell ref="A19:B19"/>
    <mergeCell ref="C18:E18"/>
    <mergeCell ref="A18:B18"/>
    <mergeCell ref="A27:B27"/>
    <mergeCell ref="A26:B26"/>
    <mergeCell ref="A11:K11"/>
    <mergeCell ref="A10:K10"/>
    <mergeCell ref="F8:I8"/>
    <mergeCell ref="A13:K13"/>
    <mergeCell ref="I17:K17"/>
    <mergeCell ref="A38:K38"/>
    <mergeCell ref="F35:K35"/>
    <mergeCell ref="A35:E35"/>
    <mergeCell ref="A17:E17"/>
    <mergeCell ref="A16:K16"/>
    <mergeCell ref="A14:K14"/>
    <mergeCell ref="A45:B45"/>
    <mergeCell ref="C44:K44"/>
    <mergeCell ref="A44:B44"/>
    <mergeCell ref="A42:K42"/>
    <mergeCell ref="C40:I40"/>
    <mergeCell ref="A40:B40"/>
    <mergeCell ref="A1:K1"/>
    <mergeCell ref="A75:K75"/>
    <mergeCell ref="A73:D73"/>
    <mergeCell ref="A72:D72"/>
    <mergeCell ref="G71:J72"/>
    <mergeCell ref="A71:D71"/>
    <mergeCell ref="A70:K70"/>
    <mergeCell ref="K71:K72"/>
    <mergeCell ref="G68:K68"/>
    <mergeCell ref="A68:E68"/>
    <mergeCell ref="A48:B48"/>
    <mergeCell ref="C47:K47"/>
    <mergeCell ref="A47:B47"/>
    <mergeCell ref="C46:K46"/>
    <mergeCell ref="A46:B46"/>
    <mergeCell ref="C8:D8"/>
    <mergeCell ref="F4:K4"/>
    <mergeCell ref="G53:K53"/>
    <mergeCell ref="C4:D4"/>
    <mergeCell ref="A4:B4"/>
    <mergeCell ref="C3:K3"/>
    <mergeCell ref="A3:B3"/>
    <mergeCell ref="A53:E53"/>
    <mergeCell ref="A52:E52"/>
    <mergeCell ref="G64:K64"/>
    <mergeCell ref="A64:E64"/>
    <mergeCell ref="G63:K63"/>
    <mergeCell ref="A63:E63"/>
    <mergeCell ref="G62:K62"/>
    <mergeCell ref="A62:E62"/>
    <mergeCell ref="G67:K67"/>
    <mergeCell ref="A67:E67"/>
    <mergeCell ref="G66:K66"/>
    <mergeCell ref="A66:E66"/>
    <mergeCell ref="G65:K65"/>
    <mergeCell ref="A65:E65"/>
    <mergeCell ref="A55:E55"/>
    <mergeCell ref="A54:E54"/>
    <mergeCell ref="G58:K58"/>
    <mergeCell ref="G57:K57"/>
    <mergeCell ref="G61:K61"/>
    <mergeCell ref="A61:E61"/>
    <mergeCell ref="A36:K36"/>
    <mergeCell ref="G60:K60"/>
    <mergeCell ref="A60:E60"/>
    <mergeCell ref="G59:K59"/>
    <mergeCell ref="A59:E59"/>
    <mergeCell ref="A58:E58"/>
    <mergeCell ref="A57:E57"/>
    <mergeCell ref="A56:E56"/>
    <mergeCell ref="A51:E51"/>
    <mergeCell ref="G52:K52"/>
    <mergeCell ref="G56:K56"/>
    <mergeCell ref="G55:K55"/>
    <mergeCell ref="G54:K54"/>
    <mergeCell ref="C49:K49"/>
    <mergeCell ref="A49:B49"/>
    <mergeCell ref="G51:K51"/>
    <mergeCell ref="C48:K48"/>
  </mergeCells>
  <hyperlinks>
    <hyperlink ref="F34" r:id="rId1"/>
    <hyperlink ref="F35" r:id="rId2" display="yantonacci@gmail.com"/>
  </hyperlinks>
  <pageMargins left="0.75" right="0.75" top="1" bottom="1" header="0.5" footer="0.5"/>
  <pageSetup scale="99" orientation="portrait"/>
  <headerFooter>
    <oddFooter>&amp;L&amp;"Arial,Italic"&amp;8&amp;K000000WSDC Reporting Form.xls_x000D_&amp;11General Info From_x000D_&amp;87/28/15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workbookViewId="0">
      <selection sqref="A1:P1"/>
    </sheetView>
  </sheetViews>
  <sheetFormatPr baseColWidth="10" defaultColWidth="8.125" defaultRowHeight="20" customHeight="1" x14ac:dyDescent="0.2"/>
  <cols>
    <col min="1" max="1" width="2.75" style="1" customWidth="1"/>
    <col min="2" max="7" width="3.625" style="1" customWidth="1"/>
    <col min="8" max="8" width="1" style="1" customWidth="1"/>
    <col min="9" max="9" width="8.125" style="1" customWidth="1"/>
    <col min="10" max="10" width="10.75" style="1" customWidth="1"/>
    <col min="11" max="11" width="4.625" style="1" bestFit="1" customWidth="1"/>
    <col min="12" max="12" width="1" style="1" customWidth="1"/>
    <col min="13" max="13" width="8.125" style="1" customWidth="1"/>
    <col min="14" max="14" width="4.25" style="1" customWidth="1"/>
    <col min="15" max="15" width="6.875" style="1" customWidth="1"/>
    <col min="16" max="16" width="4.625" style="1" bestFit="1" customWidth="1"/>
    <col min="17" max="17" width="4.25" style="1" customWidth="1"/>
    <col min="18" max="18" width="6.375" style="1" customWidth="1"/>
    <col min="19" max="20" width="4.375" style="1" customWidth="1"/>
    <col min="21" max="21" width="5.5" style="1" customWidth="1"/>
    <col min="22" max="22" width="5.875" style="1" customWidth="1"/>
    <col min="23" max="23" width="5.5" style="1" customWidth="1"/>
    <col min="24" max="32" width="5.875" style="1" customWidth="1"/>
    <col min="33" max="33" width="7.875" style="1" customWidth="1"/>
    <col min="34" max="34" width="6.375" style="1" customWidth="1"/>
  </cols>
  <sheetData>
    <row r="1" spans="1:34" ht="30" customHeight="1" x14ac:dyDescent="0.2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9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20" customHeight="1" thickBot="1" x14ac:dyDescent="0.25">
      <c r="A3" s="270" t="s">
        <v>56</v>
      </c>
      <c r="B3" s="271"/>
      <c r="C3" s="271"/>
      <c r="D3" s="271"/>
      <c r="E3" s="271"/>
      <c r="F3" s="271"/>
      <c r="G3" s="271"/>
      <c r="H3" s="271"/>
      <c r="I3" s="272"/>
      <c r="J3" s="283" t="str">
        <f>'Info Sheet - Table 1'!C3</f>
        <v>Event Name</v>
      </c>
      <c r="K3" s="284"/>
      <c r="L3" s="284"/>
      <c r="M3" s="284"/>
      <c r="N3" s="284"/>
      <c r="O3" s="284"/>
      <c r="P3" s="28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9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20" customHeight="1" thickBot="1" x14ac:dyDescent="0.25">
      <c r="A5" s="270" t="s">
        <v>57</v>
      </c>
      <c r="B5" s="271"/>
      <c r="C5" s="271"/>
      <c r="D5" s="271"/>
      <c r="E5" s="271"/>
      <c r="F5" s="271"/>
      <c r="G5" s="271"/>
      <c r="H5" s="271"/>
      <c r="I5" s="272"/>
      <c r="J5" s="267" t="s">
        <v>58</v>
      </c>
      <c r="K5" s="268"/>
      <c r="L5" s="268"/>
      <c r="M5" s="268"/>
      <c r="N5" s="268"/>
      <c r="O5" s="268"/>
      <c r="P5" s="269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48" customHeight="1" thickBot="1" x14ac:dyDescent="0.25">
      <c r="A6" s="63"/>
      <c r="B6" s="264" t="s">
        <v>97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6" customHeight="1" x14ac:dyDescent="0.15">
      <c r="A7" s="273" t="s">
        <v>59</v>
      </c>
      <c r="B7" s="274"/>
      <c r="C7" s="274"/>
      <c r="D7" s="274"/>
      <c r="E7" s="274"/>
      <c r="F7" s="274"/>
      <c r="G7" s="274"/>
      <c r="H7" s="274"/>
      <c r="I7" s="274"/>
      <c r="J7" s="274"/>
      <c r="K7" s="282"/>
      <c r="L7" s="64"/>
      <c r="M7" s="65" t="s">
        <v>95</v>
      </c>
      <c r="N7" s="100">
        <f>'Info Sheet - Table 1'!C20</f>
        <v>0</v>
      </c>
      <c r="O7" s="65" t="s">
        <v>96</v>
      </c>
      <c r="P7" s="101">
        <f>'Info Sheet - Table 1'!D20</f>
        <v>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6" customHeight="1" thickBot="1" x14ac:dyDescent="0.2">
      <c r="A8" s="67"/>
      <c r="B8" s="279" t="s">
        <v>60</v>
      </c>
      <c r="C8" s="280"/>
      <c r="D8" s="280"/>
      <c r="E8" s="280"/>
      <c r="F8" s="280"/>
      <c r="G8" s="280"/>
      <c r="H8" s="280"/>
      <c r="I8" s="280"/>
      <c r="J8" s="280"/>
      <c r="K8" s="281"/>
      <c r="L8" s="68"/>
      <c r="M8" s="69" t="s">
        <v>95</v>
      </c>
      <c r="N8" s="70" t="str">
        <f>IF(N7=0,"None", IF(N7&gt;=130, "Tier 6", IF(N7&gt;=80, "Tier 5", IF(N7&gt;=40, "Tier 4", IF(N7&gt;=20, "Tier 3", IF(N7&gt;=11, "Tier 2", IF(N7&gt;=5, "Tier 1", "?") ) ) ) ) ) )</f>
        <v>None</v>
      </c>
      <c r="O8" s="69" t="s">
        <v>96</v>
      </c>
      <c r="P8" s="71" t="str">
        <f>IF(P7=0,"None", IF(P7&gt;=130, "Tier 6", IF(P7&gt;=80, "Tier 5", IF(P7&gt;=40, "Tier 4", IF(P7&gt;=20, "Tier 3", IF(P7&gt;=11, "Tier 2", IF(P7&gt;=5, "Tier 1", "?") ) ) ) ) ) )</f>
        <v>None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6" customHeight="1" x14ac:dyDescent="0.2">
      <c r="A9" s="273" t="s">
        <v>101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5"/>
      <c r="P9" s="66" t="str">
        <f>IF(AND(4&lt;N7,P7&gt;4),"YES","NO")</f>
        <v>NO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28" customHeight="1" thickBot="1" x14ac:dyDescent="0.25">
      <c r="A10" s="67"/>
      <c r="B10" s="276" t="s">
        <v>100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6" customHeight="1" x14ac:dyDescent="0.2">
      <c r="A11" s="273" t="s">
        <v>102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5"/>
      <c r="P11" s="7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38" customHeight="1" thickBot="1" x14ac:dyDescent="0.25">
      <c r="A12" s="67"/>
      <c r="B12" s="276" t="s">
        <v>104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6" customHeight="1" x14ac:dyDescent="0.2">
      <c r="A13" s="273" t="s">
        <v>103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5"/>
      <c r="P13" s="101">
        <f>'Info Sheet - Table 1'!K20</f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38" customHeight="1" x14ac:dyDescent="0.2">
      <c r="A14" s="73"/>
      <c r="B14" s="286" t="s">
        <v>113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38" customHeight="1" thickBot="1" x14ac:dyDescent="0.25">
      <c r="A15" s="67"/>
      <c r="B15" s="286" t="s">
        <v>114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2" customHeight="1" x14ac:dyDescent="0.15">
      <c r="A16" s="74"/>
      <c r="B16" s="75" t="s">
        <v>63</v>
      </c>
      <c r="C16" s="75" t="s">
        <v>61</v>
      </c>
      <c r="D16" s="75" t="s">
        <v>62</v>
      </c>
      <c r="E16" s="75" t="s">
        <v>91</v>
      </c>
      <c r="F16" s="75" t="s">
        <v>92</v>
      </c>
      <c r="G16" s="99" t="s">
        <v>93</v>
      </c>
      <c r="H16" s="300" t="s">
        <v>64</v>
      </c>
      <c r="I16" s="299"/>
      <c r="J16" s="76" t="s">
        <v>65</v>
      </c>
      <c r="K16" s="77" t="s">
        <v>66</v>
      </c>
      <c r="L16" s="300" t="s">
        <v>64</v>
      </c>
      <c r="M16" s="299"/>
      <c r="N16" s="298" t="s">
        <v>65</v>
      </c>
      <c r="O16" s="299"/>
      <c r="P16" s="77" t="s">
        <v>66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7" customHeight="1" x14ac:dyDescent="0.2">
      <c r="A17" s="78" t="s">
        <v>67</v>
      </c>
      <c r="B17" s="79">
        <v>-3</v>
      </c>
      <c r="C17" s="79">
        <v>-6</v>
      </c>
      <c r="D17" s="79">
        <v>-10</v>
      </c>
      <c r="E17" s="79">
        <v>-15</v>
      </c>
      <c r="F17" s="79">
        <v>-20</v>
      </c>
      <c r="G17" s="97">
        <v>-25</v>
      </c>
      <c r="H17" s="83" t="str">
        <f>IF(OR($N$7&lt;5, $P$7&lt;5), "                    Not Eligible")</f>
        <v xml:space="preserve">                    Not Eligible</v>
      </c>
      <c r="I17" s="53"/>
      <c r="J17" s="81"/>
      <c r="K17" s="82"/>
      <c r="L17" s="83" t="str">
        <f>IF(OR($N$7&lt;5, $P$7&lt;5), "                    Not Eligible")</f>
        <v xml:space="preserve">                    Not Eligible</v>
      </c>
      <c r="M17" s="52"/>
      <c r="N17" s="84"/>
      <c r="O17" s="85"/>
      <c r="P17" s="8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" customHeight="1" x14ac:dyDescent="0.2">
      <c r="A18" s="78" t="s">
        <v>68</v>
      </c>
      <c r="B18" s="79">
        <v>-2</v>
      </c>
      <c r="C18" s="79">
        <v>-4</v>
      </c>
      <c r="D18" s="79">
        <v>-8</v>
      </c>
      <c r="E18" s="79">
        <v>-12</v>
      </c>
      <c r="F18" s="79">
        <v>-16</v>
      </c>
      <c r="G18" s="97">
        <v>-22</v>
      </c>
      <c r="H18" s="83" t="str">
        <f>IF(OR($N$7&lt;5, $P$7&lt;5), "                    Not Eligible")</f>
        <v xml:space="preserve">                    Not Eligible</v>
      </c>
      <c r="I18" s="53"/>
      <c r="J18" s="81"/>
      <c r="K18" s="82"/>
      <c r="L18" s="83" t="str">
        <f>IF(OR($N$7&lt;5, $P$7&lt;5), "                    Not Eligible")</f>
        <v xml:space="preserve">                    Not Eligible</v>
      </c>
      <c r="M18" s="52"/>
      <c r="N18" s="84"/>
      <c r="O18" s="86"/>
      <c r="P18" s="8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7" customHeight="1" x14ac:dyDescent="0.2">
      <c r="A19" s="78" t="s">
        <v>69</v>
      </c>
      <c r="B19" s="79">
        <v>-1</v>
      </c>
      <c r="C19" s="79">
        <v>-3</v>
      </c>
      <c r="D19" s="79">
        <v>-6</v>
      </c>
      <c r="E19" s="79">
        <v>-10</v>
      </c>
      <c r="F19" s="79">
        <v>-14</v>
      </c>
      <c r="G19" s="97">
        <v>-18</v>
      </c>
      <c r="H19" s="83" t="str">
        <f>IF(OR($N$7&lt;5, $P$7&lt;5), "                    Not Eligible")</f>
        <v xml:space="preserve">                    Not Eligible</v>
      </c>
      <c r="I19" s="53"/>
      <c r="J19" s="81"/>
      <c r="K19" s="82"/>
      <c r="L19" s="83" t="str">
        <f>IF(OR($N$7&lt;5, $P$7&lt;5), "                    Not Eligible")</f>
        <v xml:space="preserve">                    Not Eligible</v>
      </c>
      <c r="M19" s="52"/>
      <c r="N19" s="84"/>
      <c r="O19" s="86"/>
      <c r="P19" s="8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7" customHeight="1" x14ac:dyDescent="0.2">
      <c r="A20" s="78" t="s">
        <v>70</v>
      </c>
      <c r="B20" s="87" t="s">
        <v>73</v>
      </c>
      <c r="C20" s="79">
        <v>-2</v>
      </c>
      <c r="D20" s="79">
        <v>-4</v>
      </c>
      <c r="E20" s="79">
        <v>-8</v>
      </c>
      <c r="F20" s="79">
        <v>-12</v>
      </c>
      <c r="G20" s="97">
        <v>-15</v>
      </c>
      <c r="H20" s="83" t="str">
        <f>IF(OR($N$7&lt;11, $P$7&lt;5), "                    Not Eligible")</f>
        <v xml:space="preserve">                    Not Eligible</v>
      </c>
      <c r="I20" s="53"/>
      <c r="J20" s="81"/>
      <c r="K20" s="82"/>
      <c r="L20" s="83" t="str">
        <f>IF(OR($N$7&lt;5, $P$7&lt;11), "                    Not Eligible")</f>
        <v xml:space="preserve">                    Not Eligible</v>
      </c>
      <c r="M20" s="52"/>
      <c r="N20" s="84"/>
      <c r="O20" s="86"/>
      <c r="P20" s="8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7" customHeight="1" x14ac:dyDescent="0.2">
      <c r="A21" s="78" t="s">
        <v>71</v>
      </c>
      <c r="B21" s="87" t="s">
        <v>73</v>
      </c>
      <c r="C21" s="79">
        <v>-1</v>
      </c>
      <c r="D21" s="79">
        <v>-2</v>
      </c>
      <c r="E21" s="79">
        <v>-6</v>
      </c>
      <c r="F21" s="79">
        <v>-10</v>
      </c>
      <c r="G21" s="97">
        <v>-12</v>
      </c>
      <c r="H21" s="83" t="str">
        <f>IF(OR($N$7&lt;11, $P$7&lt;5), "                    Not Eligible")</f>
        <v xml:space="preserve">                    Not Eligible</v>
      </c>
      <c r="I21" s="53"/>
      <c r="J21" s="81"/>
      <c r="K21" s="82"/>
      <c r="L21" s="83" t="str">
        <f>IF(OR($N$7&lt;5, $P$7&lt;11), "                    Not Eligible")</f>
        <v xml:space="preserve">                    Not Eligible</v>
      </c>
      <c r="M21" s="52"/>
      <c r="N21" s="84"/>
      <c r="O21" s="86"/>
      <c r="P21" s="8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7" customHeight="1" x14ac:dyDescent="0.2">
      <c r="A22" s="78" t="s">
        <v>72</v>
      </c>
      <c r="B22" s="87" t="s">
        <v>73</v>
      </c>
      <c r="C22" s="87" t="s">
        <v>73</v>
      </c>
      <c r="D22" s="79">
        <v>-1</v>
      </c>
      <c r="E22" s="79">
        <v>-1</v>
      </c>
      <c r="F22" s="79">
        <v>-2</v>
      </c>
      <c r="G22" s="97">
        <v>-2</v>
      </c>
      <c r="H22" s="80" t="str">
        <f>IF($N$7="","",IF($P$9="no","                       Not Eligible",IF(OR($N$7&lt;20, $P$13&lt;_xlfn.NUMBERVALUE(LEFT(A22, LEN(A22) - 2))),"                    Not Applicable",IF(15&lt;$N$7,X22))))</f>
        <v xml:space="preserve">                       Not Eligible</v>
      </c>
      <c r="I22" s="53"/>
      <c r="J22" s="81"/>
      <c r="K22" s="8"/>
      <c r="L22" s="80" t="str">
        <f>IF($P$7="","",IF($P$9="no","                       Not Eligible",IF(OR($N$7&lt;11, $P$7&lt;20, $P$13&lt;_xlfn.NUMBERVALUE(LEFT(A22, LEN(A22) - 2))),"                    Not Applicable",IF(15&lt;$P$7,X22))))</f>
        <v xml:space="preserve">                       Not Eligible</v>
      </c>
      <c r="M22" s="53"/>
      <c r="N22" s="84"/>
      <c r="O22" s="88"/>
      <c r="P22" s="8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7" customHeight="1" x14ac:dyDescent="0.2">
      <c r="A23" s="78" t="s">
        <v>74</v>
      </c>
      <c r="B23" s="87" t="s">
        <v>73</v>
      </c>
      <c r="C23" s="87" t="s">
        <v>73</v>
      </c>
      <c r="D23" s="79">
        <v>-1</v>
      </c>
      <c r="E23" s="79">
        <v>-1</v>
      </c>
      <c r="F23" s="79">
        <v>-2</v>
      </c>
      <c r="G23" s="97">
        <v>-2</v>
      </c>
      <c r="H23" s="80" t="str">
        <f t="shared" ref="H23:H28" si="0">IF($N$7="","",IF($P$9="no","                       Not Eligible",IF(OR($N$7&lt;20, $P$13&lt;_xlfn.NUMBERVALUE(LEFT(A23, LEN(A23) - 2))),"                    Not Applicable",IF(15&lt;$N$7,X23))))</f>
        <v xml:space="preserve">                       Not Eligible</v>
      </c>
      <c r="I23" s="53"/>
      <c r="J23" s="81"/>
      <c r="K23" s="8"/>
      <c r="L23" s="80" t="str">
        <f t="shared" ref="L23:L31" si="1">IF($P$7="","",IF($P$9="no","                       Not Eligible",IF(OR($N$7&lt;11, $P$7&lt;20, $P$13&lt;_xlfn.NUMBERVALUE(LEFT(A23, LEN(A23) - 2))),"                    Not Applicable",IF(15&lt;$P$7,X23))))</f>
        <v xml:space="preserve">                       Not Eligible</v>
      </c>
      <c r="M23" s="53"/>
      <c r="N23" s="84"/>
      <c r="O23" s="88"/>
      <c r="P23" s="8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7" customHeight="1" x14ac:dyDescent="0.2">
      <c r="A24" s="78" t="s">
        <v>75</v>
      </c>
      <c r="B24" s="87" t="s">
        <v>73</v>
      </c>
      <c r="C24" s="87" t="s">
        <v>73</v>
      </c>
      <c r="D24" s="79">
        <v>-1</v>
      </c>
      <c r="E24" s="79">
        <v>-1</v>
      </c>
      <c r="F24" s="79">
        <v>-2</v>
      </c>
      <c r="G24" s="97">
        <v>-2</v>
      </c>
      <c r="H24" s="80" t="str">
        <f t="shared" si="0"/>
        <v xml:space="preserve">                       Not Eligible</v>
      </c>
      <c r="I24" s="53"/>
      <c r="J24" s="81"/>
      <c r="K24" s="8"/>
      <c r="L24" s="80" t="str">
        <f t="shared" si="1"/>
        <v xml:space="preserve">                       Not Eligible</v>
      </c>
      <c r="M24" s="53"/>
      <c r="N24" s="84"/>
      <c r="O24" s="88"/>
      <c r="P24" s="8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7" customHeight="1" x14ac:dyDescent="0.2">
      <c r="A25" s="78" t="s">
        <v>76</v>
      </c>
      <c r="B25" s="87" t="s">
        <v>73</v>
      </c>
      <c r="C25" s="87" t="s">
        <v>73</v>
      </c>
      <c r="D25" s="79">
        <v>-1</v>
      </c>
      <c r="E25" s="79">
        <v>-1</v>
      </c>
      <c r="F25" s="79">
        <v>-2</v>
      </c>
      <c r="G25" s="97">
        <v>-2</v>
      </c>
      <c r="H25" s="80" t="str">
        <f t="shared" si="0"/>
        <v xml:space="preserve">                       Not Eligible</v>
      </c>
      <c r="I25" s="53"/>
      <c r="J25" s="81"/>
      <c r="K25" s="8"/>
      <c r="L25" s="80" t="str">
        <f t="shared" si="1"/>
        <v xml:space="preserve">                       Not Eligible</v>
      </c>
      <c r="M25" s="53"/>
      <c r="N25" s="84"/>
      <c r="O25" s="88"/>
      <c r="P25" s="8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7" customHeight="1" x14ac:dyDescent="0.2">
      <c r="A26" s="78" t="s">
        <v>77</v>
      </c>
      <c r="B26" s="87" t="s">
        <v>73</v>
      </c>
      <c r="C26" s="87" t="s">
        <v>73</v>
      </c>
      <c r="D26" s="79">
        <v>-1</v>
      </c>
      <c r="E26" s="79">
        <v>-1</v>
      </c>
      <c r="F26" s="79">
        <v>-2</v>
      </c>
      <c r="G26" s="97">
        <v>-2</v>
      </c>
      <c r="H26" s="80" t="str">
        <f t="shared" si="0"/>
        <v xml:space="preserve">                       Not Eligible</v>
      </c>
      <c r="I26" s="53"/>
      <c r="J26" s="81"/>
      <c r="K26" s="8"/>
      <c r="L26" s="80" t="str">
        <f t="shared" si="1"/>
        <v xml:space="preserve">                       Not Eligible</v>
      </c>
      <c r="M26" s="53"/>
      <c r="N26" s="84"/>
      <c r="O26" s="88"/>
      <c r="P26" s="89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7" customHeight="1" x14ac:dyDescent="0.2">
      <c r="A27" s="78" t="s">
        <v>78</v>
      </c>
      <c r="B27" s="87" t="s">
        <v>73</v>
      </c>
      <c r="C27" s="87" t="s">
        <v>73</v>
      </c>
      <c r="D27" s="79">
        <v>-1</v>
      </c>
      <c r="E27" s="79">
        <v>-1</v>
      </c>
      <c r="F27" s="79">
        <v>-2</v>
      </c>
      <c r="G27" s="97">
        <v>-2</v>
      </c>
      <c r="H27" s="80" t="str">
        <f t="shared" si="0"/>
        <v xml:space="preserve">                       Not Eligible</v>
      </c>
      <c r="I27" s="53"/>
      <c r="J27" s="81"/>
      <c r="K27" s="8"/>
      <c r="L27" s="80" t="str">
        <f t="shared" si="1"/>
        <v xml:space="preserve">                       Not Eligible</v>
      </c>
      <c r="M27" s="53"/>
      <c r="N27" s="84"/>
      <c r="O27" s="88"/>
      <c r="P27" s="89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7" customHeight="1" x14ac:dyDescent="0.2">
      <c r="A28" s="78" t="s">
        <v>79</v>
      </c>
      <c r="B28" s="87" t="s">
        <v>73</v>
      </c>
      <c r="C28" s="87" t="s">
        <v>73</v>
      </c>
      <c r="D28" s="79">
        <v>-1</v>
      </c>
      <c r="E28" s="79">
        <v>-1</v>
      </c>
      <c r="F28" s="79">
        <v>-2</v>
      </c>
      <c r="G28" s="97">
        <v>-2</v>
      </c>
      <c r="H28" s="80" t="str">
        <f t="shared" si="0"/>
        <v xml:space="preserve">                       Not Eligible</v>
      </c>
      <c r="I28" s="53"/>
      <c r="J28" s="81"/>
      <c r="K28" s="8"/>
      <c r="L28" s="80" t="str">
        <f t="shared" si="1"/>
        <v xml:space="preserve">                       Not Eligible</v>
      </c>
      <c r="M28" s="53"/>
      <c r="N28" s="84"/>
      <c r="O28" s="88"/>
      <c r="P28" s="89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7" customHeight="1" x14ac:dyDescent="0.2">
      <c r="A29" s="78" t="s">
        <v>80</v>
      </c>
      <c r="B29" s="87" t="s">
        <v>73</v>
      </c>
      <c r="C29" s="87" t="s">
        <v>73</v>
      </c>
      <c r="D29" s="87" t="s">
        <v>73</v>
      </c>
      <c r="E29" s="79">
        <v>-1</v>
      </c>
      <c r="F29" s="79">
        <v>-2</v>
      </c>
      <c r="G29" s="97">
        <v>-2</v>
      </c>
      <c r="H29" s="80" t="str">
        <f>IF($N$7="","",IF($P$9="no","                       Not Eligible",IF(OR($N$7&lt;40, $P$13&lt;_xlfn.NUMBERVALUE(LEFT(A29, LEN(A29) - 2))),"                    Not Applicable",IF(15&lt;$N$7,X29))))</f>
        <v xml:space="preserve">                       Not Eligible</v>
      </c>
      <c r="I29" s="53"/>
      <c r="J29" s="81"/>
      <c r="K29" s="8"/>
      <c r="L29" s="80" t="str">
        <f t="shared" si="1"/>
        <v xml:space="preserve">                       Not Eligible</v>
      </c>
      <c r="M29" s="53"/>
      <c r="N29" s="84"/>
      <c r="O29" s="88"/>
      <c r="P29" s="8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7" customHeight="1" x14ac:dyDescent="0.2">
      <c r="A30" s="78" t="s">
        <v>81</v>
      </c>
      <c r="B30" s="87" t="s">
        <v>73</v>
      </c>
      <c r="C30" s="87" t="s">
        <v>73</v>
      </c>
      <c r="D30" s="87" t="s">
        <v>73</v>
      </c>
      <c r="E30" s="79">
        <v>-1</v>
      </c>
      <c r="F30" s="79">
        <v>-2</v>
      </c>
      <c r="G30" s="97">
        <v>-2</v>
      </c>
      <c r="H30" s="80" t="str">
        <f>IF($N$7="","",IF($P$9="no","                       Not Eligible",IF(OR($N$7&lt;40, $P$13&lt;_xlfn.NUMBERVALUE(LEFT(A30, LEN(A30) - 2))),"                    Not Applicable",IF(15&lt;$N$7,X30))))</f>
        <v xml:space="preserve">                       Not Eligible</v>
      </c>
      <c r="I30" s="53"/>
      <c r="J30" s="81"/>
      <c r="K30" s="8"/>
      <c r="L30" s="80" t="str">
        <f t="shared" si="1"/>
        <v xml:space="preserve">                       Not Eligible</v>
      </c>
      <c r="M30" s="53"/>
      <c r="N30" s="84"/>
      <c r="O30" s="88"/>
      <c r="P30" s="8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7" customHeight="1" thickBot="1" x14ac:dyDescent="0.25">
      <c r="A31" s="90" t="s">
        <v>94</v>
      </c>
      <c r="B31" s="91" t="s">
        <v>73</v>
      </c>
      <c r="C31" s="91" t="s">
        <v>73</v>
      </c>
      <c r="D31" s="91" t="s">
        <v>73</v>
      </c>
      <c r="E31" s="98">
        <v>-1</v>
      </c>
      <c r="F31" s="98">
        <v>-2</v>
      </c>
      <c r="G31" s="97">
        <v>-2</v>
      </c>
      <c r="H31" s="80" t="str">
        <f>IF($N$7="","",IF($P$9="no","                       Not Eligible",IF(OR($N$7&lt;40, $P$13&lt;_xlfn.NUMBERVALUE(LEFT(A31, LEN(A31) - 2))),"                    Not Applicable",IF(15&lt;$N$7,X31))))</f>
        <v xml:space="preserve">                       Not Eligible</v>
      </c>
      <c r="I31" s="54"/>
      <c r="J31" s="92"/>
      <c r="K31" s="12"/>
      <c r="L31" s="80" t="str">
        <f t="shared" si="1"/>
        <v xml:space="preserve">                       Not Eligible</v>
      </c>
      <c r="M31" s="54"/>
      <c r="N31" s="93"/>
      <c r="O31" s="94"/>
      <c r="P31" s="9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9" customHeight="1" thickBo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24" customHeight="1" x14ac:dyDescent="0.15">
      <c r="A33" s="295" t="s">
        <v>82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25" customHeight="1" x14ac:dyDescent="0.15">
      <c r="A34" s="292" t="s">
        <v>83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2.75" customHeight="1" thickBot="1" x14ac:dyDescent="0.2">
      <c r="A35" s="289" t="s">
        <v>84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</sheetData>
  <mergeCells count="21">
    <mergeCell ref="B15:P15"/>
    <mergeCell ref="B14:P14"/>
    <mergeCell ref="A13:O13"/>
    <mergeCell ref="B12:P12"/>
    <mergeCell ref="A35:P35"/>
    <mergeCell ref="A34:P34"/>
    <mergeCell ref="A33:P33"/>
    <mergeCell ref="N16:O16"/>
    <mergeCell ref="L16:M16"/>
    <mergeCell ref="H16:I16"/>
    <mergeCell ref="A1:P1"/>
    <mergeCell ref="B6:P6"/>
    <mergeCell ref="J5:P5"/>
    <mergeCell ref="A5:I5"/>
    <mergeCell ref="A11:O11"/>
    <mergeCell ref="B10:P10"/>
    <mergeCell ref="A9:O9"/>
    <mergeCell ref="B8:K8"/>
    <mergeCell ref="A7:K7"/>
    <mergeCell ref="J3:P3"/>
    <mergeCell ref="A3:I3"/>
  </mergeCells>
  <pageMargins left="0.75" right="0.75" top="1" bottom="1" header="0.5" footer="0.5"/>
  <pageSetup orientation="portrait"/>
  <headerFooter>
    <oddFooter>&amp;L&amp;"Arial,Italic"&amp;8&amp;K000000WSDC Reporting Form.xls_x000D_&amp;11Contest Report_x000D_&amp;87/28/15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workbookViewId="0">
      <selection sqref="A1:P1"/>
    </sheetView>
  </sheetViews>
  <sheetFormatPr baseColWidth="10" defaultColWidth="8.125" defaultRowHeight="20" customHeight="1" x14ac:dyDescent="0.2"/>
  <cols>
    <col min="1" max="1" width="2.75" style="1" customWidth="1"/>
    <col min="2" max="7" width="3.625" style="1" customWidth="1"/>
    <col min="8" max="8" width="1" style="1" customWidth="1"/>
    <col min="9" max="9" width="8.125" style="1" customWidth="1"/>
    <col min="10" max="10" width="10.75" style="1" customWidth="1"/>
    <col min="11" max="11" width="4.625" style="1" bestFit="1" customWidth="1"/>
    <col min="12" max="12" width="1" style="1" customWidth="1"/>
    <col min="13" max="13" width="8.125" style="1" customWidth="1"/>
    <col min="14" max="14" width="4.25" style="1" customWidth="1"/>
    <col min="15" max="15" width="6.875" style="1" customWidth="1"/>
    <col min="16" max="16" width="4.625" style="1" bestFit="1" customWidth="1"/>
    <col min="17" max="17" width="4.25" style="1" customWidth="1"/>
    <col min="18" max="18" width="6.375" style="1" customWidth="1"/>
    <col min="19" max="20" width="4.375" style="1" customWidth="1"/>
    <col min="21" max="21" width="5.5" style="1" customWidth="1"/>
    <col min="22" max="22" width="5.875" style="1" customWidth="1"/>
    <col min="23" max="23" width="5.5" style="1" customWidth="1"/>
    <col min="24" max="32" width="5.875" style="1" customWidth="1"/>
    <col min="33" max="33" width="7.875" style="1" customWidth="1"/>
    <col min="34" max="34" width="6.375" style="1" customWidth="1"/>
  </cols>
  <sheetData>
    <row r="1" spans="1:34" ht="30" customHeight="1" x14ac:dyDescent="0.2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9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20" customHeight="1" thickBot="1" x14ac:dyDescent="0.25">
      <c r="A3" s="270" t="s">
        <v>56</v>
      </c>
      <c r="B3" s="271"/>
      <c r="C3" s="271"/>
      <c r="D3" s="271"/>
      <c r="E3" s="271"/>
      <c r="F3" s="271"/>
      <c r="G3" s="271"/>
      <c r="H3" s="271"/>
      <c r="I3" s="272"/>
      <c r="J3" s="283" t="str">
        <f>'Info Sheet - Table 1'!C3</f>
        <v>Event Name</v>
      </c>
      <c r="K3" s="284"/>
      <c r="L3" s="284"/>
      <c r="M3" s="284"/>
      <c r="N3" s="284"/>
      <c r="O3" s="284"/>
      <c r="P3" s="28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9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20" customHeight="1" thickBot="1" x14ac:dyDescent="0.25">
      <c r="A5" s="270" t="s">
        <v>57</v>
      </c>
      <c r="B5" s="271"/>
      <c r="C5" s="271"/>
      <c r="D5" s="271"/>
      <c r="E5" s="271"/>
      <c r="F5" s="271"/>
      <c r="G5" s="271"/>
      <c r="H5" s="271"/>
      <c r="I5" s="272"/>
      <c r="J5" s="301" t="s">
        <v>85</v>
      </c>
      <c r="K5" s="302"/>
      <c r="L5" s="302"/>
      <c r="M5" s="302"/>
      <c r="N5" s="302"/>
      <c r="O5" s="302"/>
      <c r="P5" s="30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48" customHeight="1" thickBot="1" x14ac:dyDescent="0.25">
      <c r="A6" s="63"/>
      <c r="B6" s="264" t="s">
        <v>97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6" customHeight="1" x14ac:dyDescent="0.15">
      <c r="A7" s="273" t="s">
        <v>59</v>
      </c>
      <c r="B7" s="274"/>
      <c r="C7" s="274"/>
      <c r="D7" s="274"/>
      <c r="E7" s="274"/>
      <c r="F7" s="274"/>
      <c r="G7" s="274"/>
      <c r="H7" s="274"/>
      <c r="I7" s="274"/>
      <c r="J7" s="274"/>
      <c r="K7" s="282"/>
      <c r="L7" s="64"/>
      <c r="M7" s="65" t="s">
        <v>95</v>
      </c>
      <c r="N7" s="100">
        <f>'Info Sheet - Table 1'!C21</f>
        <v>0</v>
      </c>
      <c r="O7" s="65" t="s">
        <v>96</v>
      </c>
      <c r="P7" s="101">
        <f>'Info Sheet - Table 1'!D21</f>
        <v>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6" customHeight="1" thickBot="1" x14ac:dyDescent="0.2">
      <c r="A8" s="67"/>
      <c r="B8" s="279" t="s">
        <v>60</v>
      </c>
      <c r="C8" s="280"/>
      <c r="D8" s="280"/>
      <c r="E8" s="280"/>
      <c r="F8" s="280"/>
      <c r="G8" s="280"/>
      <c r="H8" s="280"/>
      <c r="I8" s="280"/>
      <c r="J8" s="280"/>
      <c r="K8" s="281"/>
      <c r="L8" s="68"/>
      <c r="M8" s="69" t="s">
        <v>95</v>
      </c>
      <c r="N8" s="70" t="str">
        <f>IF(N7=0,"None", IF(N7&gt;=130, "Tier 6", IF(N7&gt;=80, "Tier 5", IF(N7&gt;=40, "Tier 4", IF(N7&gt;=20, "Tier 3", IF(N7&gt;=11, "Tier 2", IF(N7&gt;=5, "Tier 1", "?") ) ) ) ) ) )</f>
        <v>None</v>
      </c>
      <c r="O8" s="69" t="s">
        <v>96</v>
      </c>
      <c r="P8" s="71" t="str">
        <f>IF(P7=0,"None", IF(P7&gt;=130, "Tier 6", IF(P7&gt;=80, "Tier 5", IF(P7&gt;=40, "Tier 4", IF(P7&gt;=20, "Tier 3", IF(P7&gt;=11, "Tier 2", IF(P7&gt;=5, "Tier 1", "?") ) ) ) ) ) )</f>
        <v>None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6" customHeight="1" x14ac:dyDescent="0.2">
      <c r="A9" s="273" t="s">
        <v>101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5"/>
      <c r="P9" s="66" t="str">
        <f>IF(AND(4&lt;N7,P7&gt;4),"YES","NO")</f>
        <v>NO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28" customHeight="1" thickBot="1" x14ac:dyDescent="0.25">
      <c r="A10" s="67"/>
      <c r="B10" s="276" t="s">
        <v>100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6" customHeight="1" x14ac:dyDescent="0.2">
      <c r="A11" s="273" t="s">
        <v>102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5"/>
      <c r="P11" s="7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38" customHeight="1" thickBot="1" x14ac:dyDescent="0.25">
      <c r="A12" s="67"/>
      <c r="B12" s="276" t="s">
        <v>104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6" customHeight="1" x14ac:dyDescent="0.2">
      <c r="A13" s="273" t="s">
        <v>103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5"/>
      <c r="P13" s="101">
        <f>'Info Sheet - Table 1'!K21</f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38" customHeight="1" x14ac:dyDescent="0.2">
      <c r="A14" s="73"/>
      <c r="B14" s="286" t="s">
        <v>113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38" customHeight="1" thickBot="1" x14ac:dyDescent="0.25">
      <c r="A15" s="67"/>
      <c r="B15" s="286" t="s">
        <v>114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2" customHeight="1" x14ac:dyDescent="0.15">
      <c r="A16" s="74"/>
      <c r="B16" s="75" t="s">
        <v>63</v>
      </c>
      <c r="C16" s="75" t="s">
        <v>61</v>
      </c>
      <c r="D16" s="75" t="s">
        <v>62</v>
      </c>
      <c r="E16" s="75" t="s">
        <v>91</v>
      </c>
      <c r="F16" s="75" t="s">
        <v>92</v>
      </c>
      <c r="G16" s="99" t="s">
        <v>93</v>
      </c>
      <c r="H16" s="300" t="s">
        <v>64</v>
      </c>
      <c r="I16" s="299"/>
      <c r="J16" s="76" t="s">
        <v>65</v>
      </c>
      <c r="K16" s="77" t="s">
        <v>66</v>
      </c>
      <c r="L16" s="300" t="s">
        <v>64</v>
      </c>
      <c r="M16" s="299"/>
      <c r="N16" s="298" t="s">
        <v>65</v>
      </c>
      <c r="O16" s="299"/>
      <c r="P16" s="77" t="s">
        <v>66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7" customHeight="1" x14ac:dyDescent="0.2">
      <c r="A17" s="78" t="s">
        <v>67</v>
      </c>
      <c r="B17" s="79">
        <v>-3</v>
      </c>
      <c r="C17" s="79">
        <v>-6</v>
      </c>
      <c r="D17" s="79">
        <v>-10</v>
      </c>
      <c r="E17" s="79">
        <v>-15</v>
      </c>
      <c r="F17" s="79">
        <v>-20</v>
      </c>
      <c r="G17" s="97">
        <v>-25</v>
      </c>
      <c r="H17" s="83" t="str">
        <f>IF(OR($N$7&lt;5, $P$7&lt;5), "                    Not Eligible")</f>
        <v xml:space="preserve">                    Not Eligible</v>
      </c>
      <c r="I17" s="53"/>
      <c r="J17" s="81"/>
      <c r="K17" s="82"/>
      <c r="L17" s="83" t="str">
        <f>IF(OR($N$7&lt;5, $P$7&lt;5), "                    Not Eligible")</f>
        <v xml:space="preserve">                    Not Eligible</v>
      </c>
      <c r="M17" s="52"/>
      <c r="N17" s="84"/>
      <c r="O17" s="85"/>
      <c r="P17" s="8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" customHeight="1" x14ac:dyDescent="0.2">
      <c r="A18" s="78" t="s">
        <v>68</v>
      </c>
      <c r="B18" s="79">
        <v>-2</v>
      </c>
      <c r="C18" s="79">
        <v>-4</v>
      </c>
      <c r="D18" s="79">
        <v>-8</v>
      </c>
      <c r="E18" s="79">
        <v>-12</v>
      </c>
      <c r="F18" s="79">
        <v>-16</v>
      </c>
      <c r="G18" s="97">
        <v>-22</v>
      </c>
      <c r="H18" s="83" t="str">
        <f>IF(OR($N$7&lt;5, $P$7&lt;5), "                    Not Eligible")</f>
        <v xml:space="preserve">                    Not Eligible</v>
      </c>
      <c r="I18" s="53"/>
      <c r="J18" s="81"/>
      <c r="K18" s="82"/>
      <c r="L18" s="83" t="str">
        <f>IF(OR($N$7&lt;5, $P$7&lt;5), "                    Not Eligible")</f>
        <v xml:space="preserve">                    Not Eligible</v>
      </c>
      <c r="M18" s="52"/>
      <c r="N18" s="84"/>
      <c r="O18" s="86"/>
      <c r="P18" s="8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7" customHeight="1" x14ac:dyDescent="0.2">
      <c r="A19" s="78" t="s">
        <v>69</v>
      </c>
      <c r="B19" s="79">
        <v>-1</v>
      </c>
      <c r="C19" s="79">
        <v>-3</v>
      </c>
      <c r="D19" s="79">
        <v>-6</v>
      </c>
      <c r="E19" s="79">
        <v>-10</v>
      </c>
      <c r="F19" s="79">
        <v>-14</v>
      </c>
      <c r="G19" s="97">
        <v>-18</v>
      </c>
      <c r="H19" s="83" t="str">
        <f>IF(OR($N$7&lt;5, $P$7&lt;5), "                    Not Eligible")</f>
        <v xml:space="preserve">                    Not Eligible</v>
      </c>
      <c r="I19" s="53"/>
      <c r="J19" s="81"/>
      <c r="K19" s="82"/>
      <c r="L19" s="83" t="str">
        <f>IF(OR($N$7&lt;5, $P$7&lt;5), "                    Not Eligible")</f>
        <v xml:space="preserve">                    Not Eligible</v>
      </c>
      <c r="M19" s="52"/>
      <c r="N19" s="84"/>
      <c r="O19" s="86"/>
      <c r="P19" s="8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7" customHeight="1" x14ac:dyDescent="0.2">
      <c r="A20" s="78" t="s">
        <v>70</v>
      </c>
      <c r="B20" s="87" t="s">
        <v>73</v>
      </c>
      <c r="C20" s="79">
        <v>-2</v>
      </c>
      <c r="D20" s="79">
        <v>-4</v>
      </c>
      <c r="E20" s="79">
        <v>-8</v>
      </c>
      <c r="F20" s="79">
        <v>-12</v>
      </c>
      <c r="G20" s="97">
        <v>-15</v>
      </c>
      <c r="H20" s="83" t="str">
        <f>IF(OR($N$7&lt;11, $P$7&lt;5), "                    Not Eligible")</f>
        <v xml:space="preserve">                    Not Eligible</v>
      </c>
      <c r="I20" s="53"/>
      <c r="J20" s="81"/>
      <c r="K20" s="82"/>
      <c r="L20" s="83" t="str">
        <f>IF(OR($N$7&lt;5, $P$7&lt;11), "                    Not Eligible")</f>
        <v xml:space="preserve">                    Not Eligible</v>
      </c>
      <c r="M20" s="52"/>
      <c r="N20" s="84"/>
      <c r="O20" s="86"/>
      <c r="P20" s="8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7" customHeight="1" x14ac:dyDescent="0.2">
      <c r="A21" s="78" t="s">
        <v>71</v>
      </c>
      <c r="B21" s="87" t="s">
        <v>73</v>
      </c>
      <c r="C21" s="79">
        <v>-1</v>
      </c>
      <c r="D21" s="79">
        <v>-2</v>
      </c>
      <c r="E21" s="79">
        <v>-6</v>
      </c>
      <c r="F21" s="79">
        <v>-10</v>
      </c>
      <c r="G21" s="97">
        <v>-12</v>
      </c>
      <c r="H21" s="83" t="str">
        <f>IF(OR($N$7&lt;11, $P$7&lt;5), "                    Not Eligible")</f>
        <v xml:space="preserve">                    Not Eligible</v>
      </c>
      <c r="I21" s="53"/>
      <c r="J21" s="81"/>
      <c r="K21" s="82"/>
      <c r="L21" s="83" t="str">
        <f>IF(OR($N$7&lt;5, $P$7&lt;11), "                    Not Eligible")</f>
        <v xml:space="preserve">                    Not Eligible</v>
      </c>
      <c r="M21" s="52"/>
      <c r="N21" s="84"/>
      <c r="O21" s="86"/>
      <c r="P21" s="8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7" customHeight="1" x14ac:dyDescent="0.2">
      <c r="A22" s="78" t="s">
        <v>72</v>
      </c>
      <c r="B22" s="87" t="s">
        <v>73</v>
      </c>
      <c r="C22" s="87" t="s">
        <v>73</v>
      </c>
      <c r="D22" s="79">
        <v>-1</v>
      </c>
      <c r="E22" s="79">
        <v>-1</v>
      </c>
      <c r="F22" s="79">
        <v>-2</v>
      </c>
      <c r="G22" s="97">
        <v>-2</v>
      </c>
      <c r="H22" s="80" t="str">
        <f>IF($N$7="","",IF($P$9="no","                       Not Eligible",IF(OR($N$7&lt;20, $P$13&lt;_xlfn.NUMBERVALUE(LEFT(A22, LEN(A22) - 2))),"                    Not Applicable",IF(15&lt;$N$7,X22))))</f>
        <v xml:space="preserve">                       Not Eligible</v>
      </c>
      <c r="I22" s="53"/>
      <c r="J22" s="81"/>
      <c r="K22" s="8"/>
      <c r="L22" s="80" t="str">
        <f>IF($P$7="","",IF($P$9="no","                       Not Eligible",IF(OR($N$7&lt;11, $P$7&lt;20, $P$13&lt;_xlfn.NUMBERVALUE(LEFT(A22, LEN(A22) - 2))),"                    Not Applicable",IF(15&lt;$P$7,X22))))</f>
        <v xml:space="preserve">                       Not Eligible</v>
      </c>
      <c r="M22" s="53"/>
      <c r="N22" s="84"/>
      <c r="O22" s="88"/>
      <c r="P22" s="8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7" customHeight="1" x14ac:dyDescent="0.2">
      <c r="A23" s="78" t="s">
        <v>74</v>
      </c>
      <c r="B23" s="87" t="s">
        <v>73</v>
      </c>
      <c r="C23" s="87" t="s">
        <v>73</v>
      </c>
      <c r="D23" s="79">
        <v>-1</v>
      </c>
      <c r="E23" s="79">
        <v>-1</v>
      </c>
      <c r="F23" s="79">
        <v>-2</v>
      </c>
      <c r="G23" s="97">
        <v>-2</v>
      </c>
      <c r="H23" s="80" t="str">
        <f t="shared" ref="H23:H28" si="0">IF($N$7="","",IF($P$9="no","                       Not Eligible",IF(OR($N$7&lt;20, $P$13&lt;_xlfn.NUMBERVALUE(LEFT(A23, LEN(A23) - 2))),"                    Not Applicable",IF(15&lt;$N$7,X23))))</f>
        <v xml:space="preserve">                       Not Eligible</v>
      </c>
      <c r="I23" s="53"/>
      <c r="J23" s="81"/>
      <c r="K23" s="8"/>
      <c r="L23" s="80" t="str">
        <f t="shared" ref="L23:L31" si="1">IF($P$7="","",IF($P$9="no","                       Not Eligible",IF(OR($N$7&lt;11, $P$7&lt;20, $P$13&lt;_xlfn.NUMBERVALUE(LEFT(A23, LEN(A23) - 2))),"                    Not Applicable",IF(15&lt;$P$7,X23))))</f>
        <v xml:space="preserve">                       Not Eligible</v>
      </c>
      <c r="M23" s="53"/>
      <c r="N23" s="84"/>
      <c r="O23" s="88"/>
      <c r="P23" s="8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7" customHeight="1" x14ac:dyDescent="0.2">
      <c r="A24" s="78" t="s">
        <v>75</v>
      </c>
      <c r="B24" s="87" t="s">
        <v>73</v>
      </c>
      <c r="C24" s="87" t="s">
        <v>73</v>
      </c>
      <c r="D24" s="79">
        <v>-1</v>
      </c>
      <c r="E24" s="79">
        <v>-1</v>
      </c>
      <c r="F24" s="79">
        <v>-2</v>
      </c>
      <c r="G24" s="97">
        <v>-2</v>
      </c>
      <c r="H24" s="80" t="str">
        <f t="shared" si="0"/>
        <v xml:space="preserve">                       Not Eligible</v>
      </c>
      <c r="I24" s="53"/>
      <c r="J24" s="81"/>
      <c r="K24" s="8"/>
      <c r="L24" s="80" t="str">
        <f t="shared" si="1"/>
        <v xml:space="preserve">                       Not Eligible</v>
      </c>
      <c r="M24" s="53"/>
      <c r="N24" s="84"/>
      <c r="O24" s="88"/>
      <c r="P24" s="8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7" customHeight="1" x14ac:dyDescent="0.2">
      <c r="A25" s="78" t="s">
        <v>76</v>
      </c>
      <c r="B25" s="87" t="s">
        <v>73</v>
      </c>
      <c r="C25" s="87" t="s">
        <v>73</v>
      </c>
      <c r="D25" s="79">
        <v>-1</v>
      </c>
      <c r="E25" s="79">
        <v>-1</v>
      </c>
      <c r="F25" s="79">
        <v>-2</v>
      </c>
      <c r="G25" s="97">
        <v>-2</v>
      </c>
      <c r="H25" s="80" t="str">
        <f t="shared" si="0"/>
        <v xml:space="preserve">                       Not Eligible</v>
      </c>
      <c r="I25" s="53"/>
      <c r="J25" s="81"/>
      <c r="K25" s="8"/>
      <c r="L25" s="80" t="str">
        <f t="shared" si="1"/>
        <v xml:space="preserve">                       Not Eligible</v>
      </c>
      <c r="M25" s="53"/>
      <c r="N25" s="84"/>
      <c r="O25" s="88"/>
      <c r="P25" s="8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7" customHeight="1" x14ac:dyDescent="0.2">
      <c r="A26" s="78" t="s">
        <v>77</v>
      </c>
      <c r="B26" s="87" t="s">
        <v>73</v>
      </c>
      <c r="C26" s="87" t="s">
        <v>73</v>
      </c>
      <c r="D26" s="79">
        <v>-1</v>
      </c>
      <c r="E26" s="79">
        <v>-1</v>
      </c>
      <c r="F26" s="79">
        <v>-2</v>
      </c>
      <c r="G26" s="97">
        <v>-2</v>
      </c>
      <c r="H26" s="80" t="str">
        <f t="shared" si="0"/>
        <v xml:space="preserve">                       Not Eligible</v>
      </c>
      <c r="I26" s="53"/>
      <c r="J26" s="81"/>
      <c r="K26" s="8"/>
      <c r="L26" s="80" t="str">
        <f t="shared" si="1"/>
        <v xml:space="preserve">                       Not Eligible</v>
      </c>
      <c r="M26" s="53"/>
      <c r="N26" s="84"/>
      <c r="O26" s="88"/>
      <c r="P26" s="89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7" customHeight="1" x14ac:dyDescent="0.2">
      <c r="A27" s="78" t="s">
        <v>78</v>
      </c>
      <c r="B27" s="87" t="s">
        <v>73</v>
      </c>
      <c r="C27" s="87" t="s">
        <v>73</v>
      </c>
      <c r="D27" s="79">
        <v>-1</v>
      </c>
      <c r="E27" s="79">
        <v>-1</v>
      </c>
      <c r="F27" s="79">
        <v>-2</v>
      </c>
      <c r="G27" s="97">
        <v>-2</v>
      </c>
      <c r="H27" s="80" t="str">
        <f t="shared" si="0"/>
        <v xml:space="preserve">                       Not Eligible</v>
      </c>
      <c r="I27" s="53"/>
      <c r="J27" s="81"/>
      <c r="K27" s="8"/>
      <c r="L27" s="80" t="str">
        <f t="shared" si="1"/>
        <v xml:space="preserve">                       Not Eligible</v>
      </c>
      <c r="M27" s="53"/>
      <c r="N27" s="84"/>
      <c r="O27" s="88"/>
      <c r="P27" s="89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7" customHeight="1" x14ac:dyDescent="0.2">
      <c r="A28" s="78" t="s">
        <v>79</v>
      </c>
      <c r="B28" s="87" t="s">
        <v>73</v>
      </c>
      <c r="C28" s="87" t="s">
        <v>73</v>
      </c>
      <c r="D28" s="79">
        <v>-1</v>
      </c>
      <c r="E28" s="79">
        <v>-1</v>
      </c>
      <c r="F28" s="79">
        <v>-2</v>
      </c>
      <c r="G28" s="97">
        <v>-2</v>
      </c>
      <c r="H28" s="80" t="str">
        <f t="shared" si="0"/>
        <v xml:space="preserve">                       Not Eligible</v>
      </c>
      <c r="I28" s="53"/>
      <c r="J28" s="81"/>
      <c r="K28" s="8"/>
      <c r="L28" s="80" t="str">
        <f t="shared" si="1"/>
        <v xml:space="preserve">                       Not Eligible</v>
      </c>
      <c r="M28" s="53"/>
      <c r="N28" s="84"/>
      <c r="O28" s="88"/>
      <c r="P28" s="89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7" customHeight="1" x14ac:dyDescent="0.2">
      <c r="A29" s="78" t="s">
        <v>80</v>
      </c>
      <c r="B29" s="87" t="s">
        <v>73</v>
      </c>
      <c r="C29" s="87" t="s">
        <v>73</v>
      </c>
      <c r="D29" s="87" t="s">
        <v>73</v>
      </c>
      <c r="E29" s="79">
        <v>-1</v>
      </c>
      <c r="F29" s="79">
        <v>-2</v>
      </c>
      <c r="G29" s="97">
        <v>-2</v>
      </c>
      <c r="H29" s="80" t="str">
        <f>IF($N$7="","",IF($P$9="no","                       Not Eligible",IF(OR($N$7&lt;40, $P$13&lt;_xlfn.NUMBERVALUE(LEFT(A29, LEN(A29) - 2))),"                    Not Applicable",IF(15&lt;$N$7,X29))))</f>
        <v xml:space="preserve">                       Not Eligible</v>
      </c>
      <c r="I29" s="53"/>
      <c r="J29" s="81"/>
      <c r="K29" s="8"/>
      <c r="L29" s="80" t="str">
        <f t="shared" si="1"/>
        <v xml:space="preserve">                       Not Eligible</v>
      </c>
      <c r="M29" s="53"/>
      <c r="N29" s="84"/>
      <c r="O29" s="88"/>
      <c r="P29" s="8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7" customHeight="1" x14ac:dyDescent="0.2">
      <c r="A30" s="78" t="s">
        <v>81</v>
      </c>
      <c r="B30" s="87" t="s">
        <v>73</v>
      </c>
      <c r="C30" s="87" t="s">
        <v>73</v>
      </c>
      <c r="D30" s="87" t="s">
        <v>73</v>
      </c>
      <c r="E30" s="79">
        <v>-1</v>
      </c>
      <c r="F30" s="79">
        <v>-2</v>
      </c>
      <c r="G30" s="97">
        <v>-2</v>
      </c>
      <c r="H30" s="80" t="str">
        <f>IF($N$7="","",IF($P$9="no","                       Not Eligible",IF(OR($N$7&lt;40, $P$13&lt;_xlfn.NUMBERVALUE(LEFT(A30, LEN(A30) - 2))),"                    Not Applicable",IF(15&lt;$N$7,X30))))</f>
        <v xml:space="preserve">                       Not Eligible</v>
      </c>
      <c r="I30" s="53"/>
      <c r="J30" s="81"/>
      <c r="K30" s="8"/>
      <c r="L30" s="80" t="str">
        <f t="shared" si="1"/>
        <v xml:space="preserve">                       Not Eligible</v>
      </c>
      <c r="M30" s="53"/>
      <c r="N30" s="84"/>
      <c r="O30" s="88"/>
      <c r="P30" s="8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7" customHeight="1" thickBot="1" x14ac:dyDescent="0.25">
      <c r="A31" s="90" t="s">
        <v>94</v>
      </c>
      <c r="B31" s="91" t="s">
        <v>73</v>
      </c>
      <c r="C31" s="91" t="s">
        <v>73</v>
      </c>
      <c r="D31" s="91" t="s">
        <v>73</v>
      </c>
      <c r="E31" s="98">
        <v>-1</v>
      </c>
      <c r="F31" s="98">
        <v>-2</v>
      </c>
      <c r="G31" s="97">
        <v>-2</v>
      </c>
      <c r="H31" s="80" t="str">
        <f>IF($N$7="","",IF($P$9="no","                       Not Eligible",IF(OR($N$7&lt;40, $P$13&lt;_xlfn.NUMBERVALUE(LEFT(A31, LEN(A31) - 2))),"                    Not Applicable",IF(15&lt;$N$7,X31))))</f>
        <v xml:space="preserve">                       Not Eligible</v>
      </c>
      <c r="I31" s="54"/>
      <c r="J31" s="92"/>
      <c r="K31" s="12"/>
      <c r="L31" s="80" t="str">
        <f t="shared" si="1"/>
        <v xml:space="preserve">                       Not Eligible</v>
      </c>
      <c r="M31" s="54"/>
      <c r="N31" s="93"/>
      <c r="O31" s="94"/>
      <c r="P31" s="9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9" customHeight="1" thickBo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24" customHeight="1" x14ac:dyDescent="0.15">
      <c r="A33" s="295" t="s">
        <v>82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25" customHeight="1" x14ac:dyDescent="0.15">
      <c r="A34" s="292" t="s">
        <v>83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2.75" customHeight="1" thickBot="1" x14ac:dyDescent="0.2">
      <c r="A35" s="289" t="s">
        <v>84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</sheetData>
  <mergeCells count="21">
    <mergeCell ref="A34:P34"/>
    <mergeCell ref="A35:P35"/>
    <mergeCell ref="A1:P1"/>
    <mergeCell ref="A3:I3"/>
    <mergeCell ref="J3:P3"/>
    <mergeCell ref="A5:I5"/>
    <mergeCell ref="J5:P5"/>
    <mergeCell ref="B6:P6"/>
    <mergeCell ref="A7:K7"/>
    <mergeCell ref="B8:K8"/>
    <mergeCell ref="B14:P14"/>
    <mergeCell ref="B15:P15"/>
    <mergeCell ref="H16:I16"/>
    <mergeCell ref="L16:M16"/>
    <mergeCell ref="N16:O16"/>
    <mergeCell ref="A33:P33"/>
    <mergeCell ref="A9:O9"/>
    <mergeCell ref="B10:P10"/>
    <mergeCell ref="A11:O11"/>
    <mergeCell ref="B12:P12"/>
    <mergeCell ref="A13:O13"/>
  </mergeCells>
  <pageMargins left="0.75" right="0.75" top="1" bottom="1" header="0.5" footer="0.5"/>
  <pageSetup orientation="portrait"/>
  <headerFooter>
    <oddFooter>&amp;L&amp;"Arial,Italic"&amp;8&amp;K000000WSDC Reporting Form.xls_x000D_&amp;11Contest Report_x000D_&amp;87/28/15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workbookViewId="0">
      <selection sqref="A1:P1"/>
    </sheetView>
  </sheetViews>
  <sheetFormatPr baseColWidth="10" defaultColWidth="8.125" defaultRowHeight="20" customHeight="1" x14ac:dyDescent="0.2"/>
  <cols>
    <col min="1" max="1" width="2.75" style="1" customWidth="1"/>
    <col min="2" max="7" width="3.625" style="1" customWidth="1"/>
    <col min="8" max="8" width="1" style="1" customWidth="1"/>
    <col min="9" max="9" width="8.125" style="1" customWidth="1"/>
    <col min="10" max="10" width="10.75" style="1" customWidth="1"/>
    <col min="11" max="11" width="4.625" style="1" bestFit="1" customWidth="1"/>
    <col min="12" max="12" width="1" style="1" customWidth="1"/>
    <col min="13" max="13" width="8.125" style="1" customWidth="1"/>
    <col min="14" max="14" width="4.25" style="1" customWidth="1"/>
    <col min="15" max="15" width="6.875" style="1" customWidth="1"/>
    <col min="16" max="16" width="4.625" style="1" bestFit="1" customWidth="1"/>
    <col min="17" max="17" width="4.25" style="1" customWidth="1"/>
    <col min="18" max="18" width="6.375" style="1" customWidth="1"/>
    <col min="19" max="20" width="4.375" style="1" customWidth="1"/>
    <col min="21" max="21" width="5.5" style="1" customWidth="1"/>
    <col min="22" max="22" width="5.875" style="1" customWidth="1"/>
    <col min="23" max="23" width="5.5" style="1" customWidth="1"/>
    <col min="24" max="32" width="5.875" style="1" customWidth="1"/>
    <col min="33" max="33" width="7.875" style="1" customWidth="1"/>
    <col min="34" max="34" width="6.375" style="1" customWidth="1"/>
  </cols>
  <sheetData>
    <row r="1" spans="1:34" ht="30" customHeight="1" x14ac:dyDescent="0.2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9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20" customHeight="1" thickBot="1" x14ac:dyDescent="0.25">
      <c r="A3" s="270" t="s">
        <v>56</v>
      </c>
      <c r="B3" s="271"/>
      <c r="C3" s="271"/>
      <c r="D3" s="271"/>
      <c r="E3" s="271"/>
      <c r="F3" s="271"/>
      <c r="G3" s="271"/>
      <c r="H3" s="271"/>
      <c r="I3" s="272"/>
      <c r="J3" s="283" t="str">
        <f>'Info Sheet - Table 1'!C3</f>
        <v>Event Name</v>
      </c>
      <c r="K3" s="284"/>
      <c r="L3" s="284"/>
      <c r="M3" s="284"/>
      <c r="N3" s="284"/>
      <c r="O3" s="284"/>
      <c r="P3" s="28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9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20" customHeight="1" thickBot="1" x14ac:dyDescent="0.25">
      <c r="A5" s="270" t="s">
        <v>57</v>
      </c>
      <c r="B5" s="271"/>
      <c r="C5" s="271"/>
      <c r="D5" s="271"/>
      <c r="E5" s="271"/>
      <c r="F5" s="271"/>
      <c r="G5" s="271"/>
      <c r="H5" s="271"/>
      <c r="I5" s="272"/>
      <c r="J5" s="304" t="s">
        <v>86</v>
      </c>
      <c r="K5" s="305"/>
      <c r="L5" s="305"/>
      <c r="M5" s="305"/>
      <c r="N5" s="305"/>
      <c r="O5" s="305"/>
      <c r="P5" s="30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48" customHeight="1" thickBot="1" x14ac:dyDescent="0.25">
      <c r="A6" s="63"/>
      <c r="B6" s="264" t="s">
        <v>97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6" customHeight="1" x14ac:dyDescent="0.15">
      <c r="A7" s="273" t="s">
        <v>59</v>
      </c>
      <c r="B7" s="274"/>
      <c r="C7" s="274"/>
      <c r="D7" s="274"/>
      <c r="E7" s="274"/>
      <c r="F7" s="274"/>
      <c r="G7" s="274"/>
      <c r="H7" s="274"/>
      <c r="I7" s="274"/>
      <c r="J7" s="274"/>
      <c r="K7" s="282"/>
      <c r="L7" s="64"/>
      <c r="M7" s="65" t="s">
        <v>95</v>
      </c>
      <c r="N7" s="100">
        <f>'Info Sheet - Table 1'!C22</f>
        <v>0</v>
      </c>
      <c r="O7" s="65" t="s">
        <v>96</v>
      </c>
      <c r="P7" s="101">
        <f>'Info Sheet - Table 1'!D22</f>
        <v>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6" customHeight="1" thickBot="1" x14ac:dyDescent="0.2">
      <c r="A8" s="67"/>
      <c r="B8" s="279" t="s">
        <v>60</v>
      </c>
      <c r="C8" s="280"/>
      <c r="D8" s="280"/>
      <c r="E8" s="280"/>
      <c r="F8" s="280"/>
      <c r="G8" s="280"/>
      <c r="H8" s="280"/>
      <c r="I8" s="280"/>
      <c r="J8" s="280"/>
      <c r="K8" s="281"/>
      <c r="L8" s="68"/>
      <c r="M8" s="69" t="s">
        <v>95</v>
      </c>
      <c r="N8" s="70" t="str">
        <f>IF(N7=0,"None", IF(N7&gt;=130, "Tier 6", IF(N7&gt;=80, "Tier 5", IF(N7&gt;=40, "Tier 4", IF(N7&gt;=20, "Tier 3", IF(N7&gt;=11, "Tier 2", IF(N7&gt;=5, "Tier 1", "?") ) ) ) ) ) )</f>
        <v>None</v>
      </c>
      <c r="O8" s="69" t="s">
        <v>96</v>
      </c>
      <c r="P8" s="71" t="str">
        <f>IF(P7=0,"None", IF(P7&gt;=130, "Tier 6", IF(P7&gt;=80, "Tier 5", IF(P7&gt;=40, "Tier 4", IF(P7&gt;=20, "Tier 3", IF(P7&gt;=11, "Tier 2", IF(P7&gt;=5, "Tier 1", "?") ) ) ) ) ) )</f>
        <v>None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6" customHeight="1" x14ac:dyDescent="0.2">
      <c r="A9" s="273" t="s">
        <v>101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5"/>
      <c r="P9" s="66" t="str">
        <f>IF(AND(4&lt;N7,P7&gt;4),"YES","NO")</f>
        <v>NO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28" customHeight="1" thickBot="1" x14ac:dyDescent="0.25">
      <c r="A10" s="67"/>
      <c r="B10" s="276" t="s">
        <v>100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6" customHeight="1" x14ac:dyDescent="0.2">
      <c r="A11" s="273" t="s">
        <v>102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5"/>
      <c r="P11" s="7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38" customHeight="1" thickBot="1" x14ac:dyDescent="0.25">
      <c r="A12" s="67"/>
      <c r="B12" s="276" t="s">
        <v>104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6" customHeight="1" x14ac:dyDescent="0.2">
      <c r="A13" s="273" t="s">
        <v>103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5"/>
      <c r="P13" s="101">
        <f>'Info Sheet - Table 1'!K22</f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38" customHeight="1" x14ac:dyDescent="0.2">
      <c r="A14" s="73"/>
      <c r="B14" s="286" t="s">
        <v>113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38" customHeight="1" thickBot="1" x14ac:dyDescent="0.25">
      <c r="A15" s="67"/>
      <c r="B15" s="286" t="s">
        <v>114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2" customHeight="1" x14ac:dyDescent="0.15">
      <c r="A16" s="74"/>
      <c r="B16" s="75" t="s">
        <v>63</v>
      </c>
      <c r="C16" s="75" t="s">
        <v>61</v>
      </c>
      <c r="D16" s="75" t="s">
        <v>62</v>
      </c>
      <c r="E16" s="75" t="s">
        <v>91</v>
      </c>
      <c r="F16" s="75" t="s">
        <v>92</v>
      </c>
      <c r="G16" s="99" t="s">
        <v>93</v>
      </c>
      <c r="H16" s="300" t="s">
        <v>64</v>
      </c>
      <c r="I16" s="299"/>
      <c r="J16" s="76" t="s">
        <v>65</v>
      </c>
      <c r="K16" s="77" t="s">
        <v>66</v>
      </c>
      <c r="L16" s="300" t="s">
        <v>64</v>
      </c>
      <c r="M16" s="299"/>
      <c r="N16" s="298" t="s">
        <v>65</v>
      </c>
      <c r="O16" s="299"/>
      <c r="P16" s="77" t="s">
        <v>66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7" customHeight="1" x14ac:dyDescent="0.2">
      <c r="A17" s="78" t="s">
        <v>67</v>
      </c>
      <c r="B17" s="79">
        <v>-3</v>
      </c>
      <c r="C17" s="79">
        <v>-6</v>
      </c>
      <c r="D17" s="79">
        <v>-10</v>
      </c>
      <c r="E17" s="79">
        <v>-15</v>
      </c>
      <c r="F17" s="79">
        <v>-20</v>
      </c>
      <c r="G17" s="97">
        <v>-25</v>
      </c>
      <c r="H17" s="83" t="str">
        <f>IF(OR($N$7&lt;5, $P$7&lt;5), "                    Not Eligible")</f>
        <v xml:space="preserve">                    Not Eligible</v>
      </c>
      <c r="I17" s="53"/>
      <c r="J17" s="81"/>
      <c r="K17" s="82"/>
      <c r="L17" s="83" t="str">
        <f>IF(OR($N$7&lt;5, $P$7&lt;5), "                    Not Eligible")</f>
        <v xml:space="preserve">                    Not Eligible</v>
      </c>
      <c r="M17" s="52"/>
      <c r="N17" s="84"/>
      <c r="O17" s="85"/>
      <c r="P17" s="8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" customHeight="1" x14ac:dyDescent="0.2">
      <c r="A18" s="78" t="s">
        <v>68</v>
      </c>
      <c r="B18" s="79">
        <v>-2</v>
      </c>
      <c r="C18" s="79">
        <v>-4</v>
      </c>
      <c r="D18" s="79">
        <v>-8</v>
      </c>
      <c r="E18" s="79">
        <v>-12</v>
      </c>
      <c r="F18" s="79">
        <v>-16</v>
      </c>
      <c r="G18" s="97">
        <v>-22</v>
      </c>
      <c r="H18" s="83" t="str">
        <f>IF(OR($N$7&lt;5, $P$7&lt;5), "                    Not Eligible")</f>
        <v xml:space="preserve">                    Not Eligible</v>
      </c>
      <c r="I18" s="53"/>
      <c r="J18" s="81"/>
      <c r="K18" s="82"/>
      <c r="L18" s="83" t="str">
        <f>IF(OR($N$7&lt;5, $P$7&lt;5), "                    Not Eligible")</f>
        <v xml:space="preserve">                    Not Eligible</v>
      </c>
      <c r="M18" s="52"/>
      <c r="N18" s="84"/>
      <c r="O18" s="86"/>
      <c r="P18" s="8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7" customHeight="1" x14ac:dyDescent="0.2">
      <c r="A19" s="78" t="s">
        <v>69</v>
      </c>
      <c r="B19" s="79">
        <v>-1</v>
      </c>
      <c r="C19" s="79">
        <v>-3</v>
      </c>
      <c r="D19" s="79">
        <v>-6</v>
      </c>
      <c r="E19" s="79">
        <v>-10</v>
      </c>
      <c r="F19" s="79">
        <v>-14</v>
      </c>
      <c r="G19" s="97">
        <v>-18</v>
      </c>
      <c r="H19" s="83" t="str">
        <f>IF(OR($N$7&lt;5, $P$7&lt;5), "                    Not Eligible")</f>
        <v xml:space="preserve">                    Not Eligible</v>
      </c>
      <c r="I19" s="53"/>
      <c r="J19" s="81"/>
      <c r="K19" s="82"/>
      <c r="L19" s="83" t="str">
        <f>IF(OR($N$7&lt;5, $P$7&lt;5), "                    Not Eligible")</f>
        <v xml:space="preserve">                    Not Eligible</v>
      </c>
      <c r="M19" s="52"/>
      <c r="N19" s="84"/>
      <c r="O19" s="86"/>
      <c r="P19" s="8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7" customHeight="1" x14ac:dyDescent="0.2">
      <c r="A20" s="78" t="s">
        <v>70</v>
      </c>
      <c r="B20" s="87" t="s">
        <v>73</v>
      </c>
      <c r="C20" s="79">
        <v>-2</v>
      </c>
      <c r="D20" s="79">
        <v>-4</v>
      </c>
      <c r="E20" s="79">
        <v>-8</v>
      </c>
      <c r="F20" s="79">
        <v>-12</v>
      </c>
      <c r="G20" s="97">
        <v>-15</v>
      </c>
      <c r="H20" s="83" t="str">
        <f>IF(OR($N$7&lt;11, $P$7&lt;5), "                    Not Eligible")</f>
        <v xml:space="preserve">                    Not Eligible</v>
      </c>
      <c r="I20" s="53"/>
      <c r="J20" s="81"/>
      <c r="K20" s="82"/>
      <c r="L20" s="83" t="str">
        <f>IF(OR($N$7&lt;5, $P$7&lt;11), "                    Not Eligible")</f>
        <v xml:space="preserve">                    Not Eligible</v>
      </c>
      <c r="M20" s="52"/>
      <c r="N20" s="84"/>
      <c r="O20" s="86"/>
      <c r="P20" s="8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7" customHeight="1" x14ac:dyDescent="0.2">
      <c r="A21" s="78" t="s">
        <v>71</v>
      </c>
      <c r="B21" s="87" t="s">
        <v>73</v>
      </c>
      <c r="C21" s="79">
        <v>-1</v>
      </c>
      <c r="D21" s="79">
        <v>-2</v>
      </c>
      <c r="E21" s="79">
        <v>-6</v>
      </c>
      <c r="F21" s="79">
        <v>-10</v>
      </c>
      <c r="G21" s="97">
        <v>-12</v>
      </c>
      <c r="H21" s="83" t="str">
        <f>IF(OR($N$7&lt;11, $P$7&lt;5), "                    Not Eligible")</f>
        <v xml:space="preserve">                    Not Eligible</v>
      </c>
      <c r="I21" s="53"/>
      <c r="J21" s="81"/>
      <c r="K21" s="82"/>
      <c r="L21" s="83" t="str">
        <f>IF(OR($N$7&lt;5, $P$7&lt;11), "                    Not Eligible")</f>
        <v xml:space="preserve">                    Not Eligible</v>
      </c>
      <c r="M21" s="52"/>
      <c r="N21" s="84"/>
      <c r="O21" s="86"/>
      <c r="P21" s="8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7" customHeight="1" x14ac:dyDescent="0.2">
      <c r="A22" s="78" t="s">
        <v>72</v>
      </c>
      <c r="B22" s="87" t="s">
        <v>73</v>
      </c>
      <c r="C22" s="87" t="s">
        <v>73</v>
      </c>
      <c r="D22" s="79">
        <v>-1</v>
      </c>
      <c r="E22" s="79">
        <v>-1</v>
      </c>
      <c r="F22" s="79">
        <v>-2</v>
      </c>
      <c r="G22" s="97">
        <v>-2</v>
      </c>
      <c r="H22" s="80" t="str">
        <f>IF($N$7="","",IF($P$9="no","                       Not Eligible",IF(OR($N$7&lt;20, $P$13&lt;_xlfn.NUMBERVALUE(LEFT(A22, LEN(A22) - 2))),"                    Not Applicable",IF(15&lt;$N$7,X22))))</f>
        <v xml:space="preserve">                       Not Eligible</v>
      </c>
      <c r="I22" s="53"/>
      <c r="J22" s="81"/>
      <c r="K22" s="8"/>
      <c r="L22" s="80" t="str">
        <f>IF($P$7="","",IF($P$9="no","                       Not Eligible",IF(OR($N$7&lt;11, $P$7&lt;20, $P$13&lt;_xlfn.NUMBERVALUE(LEFT(A22, LEN(A22) - 2))),"                    Not Applicable",IF(15&lt;$P$7,X22))))</f>
        <v xml:space="preserve">                       Not Eligible</v>
      </c>
      <c r="M22" s="53"/>
      <c r="N22" s="84"/>
      <c r="O22" s="88"/>
      <c r="P22" s="8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7" customHeight="1" x14ac:dyDescent="0.2">
      <c r="A23" s="78" t="s">
        <v>74</v>
      </c>
      <c r="B23" s="87" t="s">
        <v>73</v>
      </c>
      <c r="C23" s="87" t="s">
        <v>73</v>
      </c>
      <c r="D23" s="79">
        <v>-1</v>
      </c>
      <c r="E23" s="79">
        <v>-1</v>
      </c>
      <c r="F23" s="79">
        <v>-2</v>
      </c>
      <c r="G23" s="97">
        <v>-2</v>
      </c>
      <c r="H23" s="80" t="str">
        <f t="shared" ref="H23:H28" si="0">IF($N$7="","",IF($P$9="no","                       Not Eligible",IF(OR($N$7&lt;20, $P$13&lt;_xlfn.NUMBERVALUE(LEFT(A23, LEN(A23) - 2))),"                    Not Applicable",IF(15&lt;$N$7,X23))))</f>
        <v xml:space="preserve">                       Not Eligible</v>
      </c>
      <c r="I23" s="53"/>
      <c r="J23" s="81"/>
      <c r="K23" s="8"/>
      <c r="L23" s="80" t="str">
        <f t="shared" ref="L23:L31" si="1">IF($P$7="","",IF($P$9="no","                       Not Eligible",IF(OR($N$7&lt;11, $P$7&lt;20, $P$13&lt;_xlfn.NUMBERVALUE(LEFT(A23, LEN(A23) - 2))),"                    Not Applicable",IF(15&lt;$P$7,X23))))</f>
        <v xml:space="preserve">                       Not Eligible</v>
      </c>
      <c r="M23" s="53"/>
      <c r="N23" s="84"/>
      <c r="O23" s="88"/>
      <c r="P23" s="8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7" customHeight="1" x14ac:dyDescent="0.2">
      <c r="A24" s="78" t="s">
        <v>75</v>
      </c>
      <c r="B24" s="87" t="s">
        <v>73</v>
      </c>
      <c r="C24" s="87" t="s">
        <v>73</v>
      </c>
      <c r="D24" s="79">
        <v>-1</v>
      </c>
      <c r="E24" s="79">
        <v>-1</v>
      </c>
      <c r="F24" s="79">
        <v>-2</v>
      </c>
      <c r="G24" s="97">
        <v>-2</v>
      </c>
      <c r="H24" s="80" t="str">
        <f t="shared" si="0"/>
        <v xml:space="preserve">                       Not Eligible</v>
      </c>
      <c r="I24" s="53"/>
      <c r="J24" s="81"/>
      <c r="K24" s="8"/>
      <c r="L24" s="80" t="str">
        <f t="shared" si="1"/>
        <v xml:space="preserve">                       Not Eligible</v>
      </c>
      <c r="M24" s="53"/>
      <c r="N24" s="84"/>
      <c r="O24" s="88"/>
      <c r="P24" s="8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7" customHeight="1" x14ac:dyDescent="0.2">
      <c r="A25" s="78" t="s">
        <v>76</v>
      </c>
      <c r="B25" s="87" t="s">
        <v>73</v>
      </c>
      <c r="C25" s="87" t="s">
        <v>73</v>
      </c>
      <c r="D25" s="79">
        <v>-1</v>
      </c>
      <c r="E25" s="79">
        <v>-1</v>
      </c>
      <c r="F25" s="79">
        <v>-2</v>
      </c>
      <c r="G25" s="97">
        <v>-2</v>
      </c>
      <c r="H25" s="80" t="str">
        <f t="shared" si="0"/>
        <v xml:space="preserve">                       Not Eligible</v>
      </c>
      <c r="I25" s="53"/>
      <c r="J25" s="81"/>
      <c r="K25" s="8"/>
      <c r="L25" s="80" t="str">
        <f t="shared" si="1"/>
        <v xml:space="preserve">                       Not Eligible</v>
      </c>
      <c r="M25" s="53"/>
      <c r="N25" s="84"/>
      <c r="O25" s="88"/>
      <c r="P25" s="8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7" customHeight="1" x14ac:dyDescent="0.2">
      <c r="A26" s="78" t="s">
        <v>77</v>
      </c>
      <c r="B26" s="87" t="s">
        <v>73</v>
      </c>
      <c r="C26" s="87" t="s">
        <v>73</v>
      </c>
      <c r="D26" s="79">
        <v>-1</v>
      </c>
      <c r="E26" s="79">
        <v>-1</v>
      </c>
      <c r="F26" s="79">
        <v>-2</v>
      </c>
      <c r="G26" s="97">
        <v>-2</v>
      </c>
      <c r="H26" s="80" t="str">
        <f t="shared" si="0"/>
        <v xml:space="preserve">                       Not Eligible</v>
      </c>
      <c r="I26" s="53"/>
      <c r="J26" s="81"/>
      <c r="K26" s="8"/>
      <c r="L26" s="80" t="str">
        <f t="shared" si="1"/>
        <v xml:space="preserve">                       Not Eligible</v>
      </c>
      <c r="M26" s="53"/>
      <c r="N26" s="84"/>
      <c r="O26" s="88"/>
      <c r="P26" s="89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7" customHeight="1" x14ac:dyDescent="0.2">
      <c r="A27" s="78" t="s">
        <v>78</v>
      </c>
      <c r="B27" s="87" t="s">
        <v>73</v>
      </c>
      <c r="C27" s="87" t="s">
        <v>73</v>
      </c>
      <c r="D27" s="79">
        <v>-1</v>
      </c>
      <c r="E27" s="79">
        <v>-1</v>
      </c>
      <c r="F27" s="79">
        <v>-2</v>
      </c>
      <c r="G27" s="97">
        <v>-2</v>
      </c>
      <c r="H27" s="80" t="str">
        <f t="shared" si="0"/>
        <v xml:space="preserve">                       Not Eligible</v>
      </c>
      <c r="I27" s="53"/>
      <c r="J27" s="81"/>
      <c r="K27" s="8"/>
      <c r="L27" s="80" t="str">
        <f t="shared" si="1"/>
        <v xml:space="preserve">                       Not Eligible</v>
      </c>
      <c r="M27" s="53"/>
      <c r="N27" s="84"/>
      <c r="O27" s="88"/>
      <c r="P27" s="89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7" customHeight="1" x14ac:dyDescent="0.2">
      <c r="A28" s="78" t="s">
        <v>79</v>
      </c>
      <c r="B28" s="87" t="s">
        <v>73</v>
      </c>
      <c r="C28" s="87" t="s">
        <v>73</v>
      </c>
      <c r="D28" s="79">
        <v>-1</v>
      </c>
      <c r="E28" s="79">
        <v>-1</v>
      </c>
      <c r="F28" s="79">
        <v>-2</v>
      </c>
      <c r="G28" s="97">
        <v>-2</v>
      </c>
      <c r="H28" s="80" t="str">
        <f t="shared" si="0"/>
        <v xml:space="preserve">                       Not Eligible</v>
      </c>
      <c r="I28" s="53"/>
      <c r="J28" s="81"/>
      <c r="K28" s="8"/>
      <c r="L28" s="80" t="str">
        <f t="shared" si="1"/>
        <v xml:space="preserve">                       Not Eligible</v>
      </c>
      <c r="M28" s="53"/>
      <c r="N28" s="84"/>
      <c r="O28" s="88"/>
      <c r="P28" s="89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7" customHeight="1" x14ac:dyDescent="0.2">
      <c r="A29" s="78" t="s">
        <v>80</v>
      </c>
      <c r="B29" s="87" t="s">
        <v>73</v>
      </c>
      <c r="C29" s="87" t="s">
        <v>73</v>
      </c>
      <c r="D29" s="87" t="s">
        <v>73</v>
      </c>
      <c r="E29" s="79">
        <v>-1</v>
      </c>
      <c r="F29" s="79">
        <v>-2</v>
      </c>
      <c r="G29" s="97">
        <v>-2</v>
      </c>
      <c r="H29" s="80" t="str">
        <f>IF($N$7="","",IF($P$9="no","                       Not Eligible",IF(OR($N$7&lt;40, $P$13&lt;_xlfn.NUMBERVALUE(LEFT(A29, LEN(A29) - 2))),"                    Not Applicable",IF(15&lt;$N$7,X29))))</f>
        <v xml:space="preserve">                       Not Eligible</v>
      </c>
      <c r="I29" s="53"/>
      <c r="J29" s="81"/>
      <c r="K29" s="8"/>
      <c r="L29" s="80" t="str">
        <f t="shared" si="1"/>
        <v xml:space="preserve">                       Not Eligible</v>
      </c>
      <c r="M29" s="53"/>
      <c r="N29" s="84"/>
      <c r="O29" s="88"/>
      <c r="P29" s="8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7" customHeight="1" x14ac:dyDescent="0.2">
      <c r="A30" s="78" t="s">
        <v>81</v>
      </c>
      <c r="B30" s="87" t="s">
        <v>73</v>
      </c>
      <c r="C30" s="87" t="s">
        <v>73</v>
      </c>
      <c r="D30" s="87" t="s">
        <v>73</v>
      </c>
      <c r="E30" s="79">
        <v>-1</v>
      </c>
      <c r="F30" s="79">
        <v>-2</v>
      </c>
      <c r="G30" s="97">
        <v>-2</v>
      </c>
      <c r="H30" s="80" t="str">
        <f>IF($N$7="","",IF($P$9="no","                       Not Eligible",IF(OR($N$7&lt;40, $P$13&lt;_xlfn.NUMBERVALUE(LEFT(A30, LEN(A30) - 2))),"                    Not Applicable",IF(15&lt;$N$7,X30))))</f>
        <v xml:space="preserve">                       Not Eligible</v>
      </c>
      <c r="I30" s="53"/>
      <c r="J30" s="81"/>
      <c r="K30" s="8"/>
      <c r="L30" s="80" t="str">
        <f t="shared" si="1"/>
        <v xml:space="preserve">                       Not Eligible</v>
      </c>
      <c r="M30" s="53"/>
      <c r="N30" s="84"/>
      <c r="O30" s="88"/>
      <c r="P30" s="8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7" customHeight="1" thickBot="1" x14ac:dyDescent="0.25">
      <c r="A31" s="90" t="s">
        <v>94</v>
      </c>
      <c r="B31" s="91" t="s">
        <v>73</v>
      </c>
      <c r="C31" s="91" t="s">
        <v>73</v>
      </c>
      <c r="D31" s="91" t="s">
        <v>73</v>
      </c>
      <c r="E31" s="98">
        <v>-1</v>
      </c>
      <c r="F31" s="98">
        <v>-2</v>
      </c>
      <c r="G31" s="97">
        <v>-2</v>
      </c>
      <c r="H31" s="80" t="str">
        <f>IF($N$7="","",IF($P$9="no","                       Not Eligible",IF(OR($N$7&lt;40, $P$13&lt;_xlfn.NUMBERVALUE(LEFT(A31, LEN(A31) - 2))),"                    Not Applicable",IF(15&lt;$N$7,X31))))</f>
        <v xml:space="preserve">                       Not Eligible</v>
      </c>
      <c r="I31" s="54"/>
      <c r="J31" s="92"/>
      <c r="K31" s="12"/>
      <c r="L31" s="80" t="str">
        <f t="shared" si="1"/>
        <v xml:space="preserve">                       Not Eligible</v>
      </c>
      <c r="M31" s="54"/>
      <c r="N31" s="93"/>
      <c r="O31" s="94"/>
      <c r="P31" s="9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9" customHeight="1" thickBo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24" customHeight="1" x14ac:dyDescent="0.15">
      <c r="A33" s="295" t="s">
        <v>82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25" customHeight="1" x14ac:dyDescent="0.15">
      <c r="A34" s="292" t="s">
        <v>83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2.75" customHeight="1" thickBot="1" x14ac:dyDescent="0.2">
      <c r="A35" s="289" t="s">
        <v>84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</sheetData>
  <mergeCells count="21">
    <mergeCell ref="A35:P35"/>
    <mergeCell ref="H16:I16"/>
    <mergeCell ref="L16:M16"/>
    <mergeCell ref="N16:O16"/>
    <mergeCell ref="A33:P33"/>
    <mergeCell ref="A34:P34"/>
    <mergeCell ref="A1:P1"/>
    <mergeCell ref="A3:I3"/>
    <mergeCell ref="J3:P3"/>
    <mergeCell ref="A5:I5"/>
    <mergeCell ref="J5:P5"/>
    <mergeCell ref="A11:O11"/>
    <mergeCell ref="B12:P12"/>
    <mergeCell ref="A13:O13"/>
    <mergeCell ref="B14:P14"/>
    <mergeCell ref="B15:P15"/>
    <mergeCell ref="B6:P6"/>
    <mergeCell ref="A7:K7"/>
    <mergeCell ref="B8:K8"/>
    <mergeCell ref="A9:O9"/>
    <mergeCell ref="B10:P10"/>
  </mergeCells>
  <pageMargins left="0.75" right="0.75" top="1" bottom="1" header="0.5" footer="0.5"/>
  <pageSetup orientation="portrait"/>
  <headerFooter>
    <oddFooter>&amp;L&amp;"Arial,Italic"&amp;8&amp;K000000WSDC Reporting Form.xls_x000D_&amp;11Contest Report_x000D_&amp;87/28/15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workbookViewId="0">
      <selection sqref="A1:P1"/>
    </sheetView>
  </sheetViews>
  <sheetFormatPr baseColWidth="10" defaultColWidth="8.125" defaultRowHeight="20" customHeight="1" x14ac:dyDescent="0.2"/>
  <cols>
    <col min="1" max="1" width="2.75" style="1" customWidth="1"/>
    <col min="2" max="7" width="3.625" style="1" customWidth="1"/>
    <col min="8" max="8" width="1" style="1" customWidth="1"/>
    <col min="9" max="9" width="8.125" style="1" customWidth="1"/>
    <col min="10" max="10" width="10.75" style="1" customWidth="1"/>
    <col min="11" max="11" width="4.625" style="1" bestFit="1" customWidth="1"/>
    <col min="12" max="12" width="1" style="1" customWidth="1"/>
    <col min="13" max="13" width="8.125" style="1" customWidth="1"/>
    <col min="14" max="14" width="4.25" style="1" customWidth="1"/>
    <col min="15" max="15" width="6.875" style="1" customWidth="1"/>
    <col min="16" max="16" width="4.625" style="1" bestFit="1" customWidth="1"/>
    <col min="17" max="17" width="4.25" style="1" customWidth="1"/>
    <col min="18" max="18" width="6.375" style="1" customWidth="1"/>
    <col min="19" max="20" width="4.375" style="1" customWidth="1"/>
    <col min="21" max="21" width="5.5" style="1" customWidth="1"/>
    <col min="22" max="22" width="5.875" style="1" customWidth="1"/>
    <col min="23" max="23" width="5.5" style="1" customWidth="1"/>
    <col min="24" max="32" width="5.875" style="1" customWidth="1"/>
    <col min="33" max="33" width="7.875" style="1" customWidth="1"/>
    <col min="34" max="34" width="6.375" style="1" customWidth="1"/>
  </cols>
  <sheetData>
    <row r="1" spans="1:34" ht="30" customHeight="1" x14ac:dyDescent="0.2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9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20" customHeight="1" thickBot="1" x14ac:dyDescent="0.25">
      <c r="A3" s="270" t="s">
        <v>56</v>
      </c>
      <c r="B3" s="271"/>
      <c r="C3" s="271"/>
      <c r="D3" s="271"/>
      <c r="E3" s="271"/>
      <c r="F3" s="271"/>
      <c r="G3" s="271"/>
      <c r="H3" s="271"/>
      <c r="I3" s="272"/>
      <c r="J3" s="283" t="str">
        <f>'Info Sheet - Table 1'!C3</f>
        <v>Event Name</v>
      </c>
      <c r="K3" s="284"/>
      <c r="L3" s="284"/>
      <c r="M3" s="284"/>
      <c r="N3" s="284"/>
      <c r="O3" s="284"/>
      <c r="P3" s="28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9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20" customHeight="1" thickBot="1" x14ac:dyDescent="0.25">
      <c r="A5" s="270" t="s">
        <v>57</v>
      </c>
      <c r="B5" s="271"/>
      <c r="C5" s="271"/>
      <c r="D5" s="271"/>
      <c r="E5" s="271"/>
      <c r="F5" s="271"/>
      <c r="G5" s="271"/>
      <c r="H5" s="271"/>
      <c r="I5" s="272"/>
      <c r="J5" s="307" t="s">
        <v>87</v>
      </c>
      <c r="K5" s="308"/>
      <c r="L5" s="308"/>
      <c r="M5" s="308"/>
      <c r="N5" s="308"/>
      <c r="O5" s="308"/>
      <c r="P5" s="309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48" customHeight="1" thickBot="1" x14ac:dyDescent="0.25">
      <c r="A6" s="63"/>
      <c r="B6" s="264" t="s">
        <v>97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6" customHeight="1" x14ac:dyDescent="0.15">
      <c r="A7" s="273" t="s">
        <v>59</v>
      </c>
      <c r="B7" s="274"/>
      <c r="C7" s="274"/>
      <c r="D7" s="274"/>
      <c r="E7" s="274"/>
      <c r="F7" s="274"/>
      <c r="G7" s="274"/>
      <c r="H7" s="274"/>
      <c r="I7" s="274"/>
      <c r="J7" s="274"/>
      <c r="K7" s="282"/>
      <c r="L7" s="64"/>
      <c r="M7" s="65" t="s">
        <v>95</v>
      </c>
      <c r="N7" s="100">
        <f>'Info Sheet - Table 1'!C23</f>
        <v>0</v>
      </c>
      <c r="O7" s="65" t="s">
        <v>96</v>
      </c>
      <c r="P7" s="101">
        <f>'Info Sheet - Table 1'!D23</f>
        <v>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6" customHeight="1" thickBot="1" x14ac:dyDescent="0.2">
      <c r="A8" s="67"/>
      <c r="B8" s="279" t="s">
        <v>60</v>
      </c>
      <c r="C8" s="280"/>
      <c r="D8" s="280"/>
      <c r="E8" s="280"/>
      <c r="F8" s="280"/>
      <c r="G8" s="280"/>
      <c r="H8" s="280"/>
      <c r="I8" s="280"/>
      <c r="J8" s="280"/>
      <c r="K8" s="281"/>
      <c r="L8" s="68"/>
      <c r="M8" s="69" t="s">
        <v>95</v>
      </c>
      <c r="N8" s="70" t="str">
        <f>IF(N7=0,"None", IF(N7&gt;=130, "Tier 6", IF(N7&gt;=80, "Tier 5", IF(N7&gt;=40, "Tier 4", IF(N7&gt;=20, "Tier 3", IF(N7&gt;=11, "Tier 2", IF(N7&gt;=5, "Tier 1", "?") ) ) ) ) ) )</f>
        <v>None</v>
      </c>
      <c r="O8" s="69" t="s">
        <v>96</v>
      </c>
      <c r="P8" s="71" t="str">
        <f>IF(P7=0,"None", IF(P7&gt;=130, "Tier 6", IF(P7&gt;=80, "Tier 5", IF(P7&gt;=40, "Tier 4", IF(P7&gt;=20, "Tier 3", IF(P7&gt;=11, "Tier 2", IF(P7&gt;=5, "Tier 1", "?") ) ) ) ) ) )</f>
        <v>None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6" customHeight="1" x14ac:dyDescent="0.2">
      <c r="A9" s="273" t="s">
        <v>101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5"/>
      <c r="P9" s="66" t="str">
        <f>IF(AND(4&lt;N7,P7&gt;4),"YES","NO")</f>
        <v>NO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28" customHeight="1" thickBot="1" x14ac:dyDescent="0.25">
      <c r="A10" s="67"/>
      <c r="B10" s="276" t="s">
        <v>100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6" customHeight="1" x14ac:dyDescent="0.2">
      <c r="A11" s="273" t="s">
        <v>102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5"/>
      <c r="P11" s="7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38" customHeight="1" thickBot="1" x14ac:dyDescent="0.25">
      <c r="A12" s="67"/>
      <c r="B12" s="276" t="s">
        <v>104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6" customHeight="1" x14ac:dyDescent="0.2">
      <c r="A13" s="273" t="s">
        <v>103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5"/>
      <c r="P13" s="101">
        <f>'Info Sheet - Table 1'!K23</f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38" customHeight="1" x14ac:dyDescent="0.2">
      <c r="A14" s="73"/>
      <c r="B14" s="286" t="s">
        <v>113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38" customHeight="1" thickBot="1" x14ac:dyDescent="0.25">
      <c r="A15" s="67"/>
      <c r="B15" s="286" t="s">
        <v>114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2" customHeight="1" x14ac:dyDescent="0.15">
      <c r="A16" s="74"/>
      <c r="B16" s="75" t="s">
        <v>63</v>
      </c>
      <c r="C16" s="75" t="s">
        <v>61</v>
      </c>
      <c r="D16" s="75" t="s">
        <v>62</v>
      </c>
      <c r="E16" s="75" t="s">
        <v>91</v>
      </c>
      <c r="F16" s="75" t="s">
        <v>92</v>
      </c>
      <c r="G16" s="99" t="s">
        <v>93</v>
      </c>
      <c r="H16" s="300" t="s">
        <v>64</v>
      </c>
      <c r="I16" s="299"/>
      <c r="J16" s="76" t="s">
        <v>65</v>
      </c>
      <c r="K16" s="77" t="s">
        <v>66</v>
      </c>
      <c r="L16" s="300" t="s">
        <v>64</v>
      </c>
      <c r="M16" s="299"/>
      <c r="N16" s="298" t="s">
        <v>65</v>
      </c>
      <c r="O16" s="299"/>
      <c r="P16" s="77" t="s">
        <v>66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7" customHeight="1" x14ac:dyDescent="0.2">
      <c r="A17" s="78" t="s">
        <v>67</v>
      </c>
      <c r="B17" s="79">
        <v>-3</v>
      </c>
      <c r="C17" s="79">
        <v>-6</v>
      </c>
      <c r="D17" s="79">
        <v>-10</v>
      </c>
      <c r="E17" s="79">
        <v>-15</v>
      </c>
      <c r="F17" s="79">
        <v>-20</v>
      </c>
      <c r="G17" s="97">
        <v>-25</v>
      </c>
      <c r="H17" s="83" t="str">
        <f>IF(OR($N$7&lt;5, $P$7&lt;5), "                    Not Eligible")</f>
        <v xml:space="preserve">                    Not Eligible</v>
      </c>
      <c r="I17" s="53"/>
      <c r="J17" s="81"/>
      <c r="K17" s="82"/>
      <c r="L17" s="83" t="str">
        <f>IF(OR($N$7&lt;5, $P$7&lt;5), "                    Not Eligible")</f>
        <v xml:space="preserve">                    Not Eligible</v>
      </c>
      <c r="M17" s="52"/>
      <c r="N17" s="84"/>
      <c r="O17" s="85"/>
      <c r="P17" s="8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" customHeight="1" x14ac:dyDescent="0.2">
      <c r="A18" s="78" t="s">
        <v>68</v>
      </c>
      <c r="B18" s="79">
        <v>-2</v>
      </c>
      <c r="C18" s="79">
        <v>-4</v>
      </c>
      <c r="D18" s="79">
        <v>-8</v>
      </c>
      <c r="E18" s="79">
        <v>-12</v>
      </c>
      <c r="F18" s="79">
        <v>-16</v>
      </c>
      <c r="G18" s="97">
        <v>-22</v>
      </c>
      <c r="H18" s="83" t="str">
        <f>IF(OR($N$7&lt;5, $P$7&lt;5), "                    Not Eligible")</f>
        <v xml:space="preserve">                    Not Eligible</v>
      </c>
      <c r="I18" s="53"/>
      <c r="J18" s="81"/>
      <c r="K18" s="82"/>
      <c r="L18" s="83" t="str">
        <f>IF(OR($N$7&lt;5, $P$7&lt;5), "                    Not Eligible")</f>
        <v xml:space="preserve">                    Not Eligible</v>
      </c>
      <c r="M18" s="52"/>
      <c r="N18" s="84"/>
      <c r="O18" s="86"/>
      <c r="P18" s="8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7" customHeight="1" x14ac:dyDescent="0.2">
      <c r="A19" s="78" t="s">
        <v>69</v>
      </c>
      <c r="B19" s="79">
        <v>-1</v>
      </c>
      <c r="C19" s="79">
        <v>-3</v>
      </c>
      <c r="D19" s="79">
        <v>-6</v>
      </c>
      <c r="E19" s="79">
        <v>-10</v>
      </c>
      <c r="F19" s="79">
        <v>-14</v>
      </c>
      <c r="G19" s="97">
        <v>-18</v>
      </c>
      <c r="H19" s="83" t="str">
        <f>IF(OR($N$7&lt;5, $P$7&lt;5), "                    Not Eligible")</f>
        <v xml:space="preserve">                    Not Eligible</v>
      </c>
      <c r="I19" s="53"/>
      <c r="J19" s="81"/>
      <c r="K19" s="82"/>
      <c r="L19" s="83" t="str">
        <f>IF(OR($N$7&lt;5, $P$7&lt;5), "                    Not Eligible")</f>
        <v xml:space="preserve">                    Not Eligible</v>
      </c>
      <c r="M19" s="52"/>
      <c r="N19" s="84"/>
      <c r="O19" s="86"/>
      <c r="P19" s="8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7" customHeight="1" x14ac:dyDescent="0.2">
      <c r="A20" s="78" t="s">
        <v>70</v>
      </c>
      <c r="B20" s="87" t="s">
        <v>73</v>
      </c>
      <c r="C20" s="79">
        <v>-2</v>
      </c>
      <c r="D20" s="79">
        <v>-4</v>
      </c>
      <c r="E20" s="79">
        <v>-8</v>
      </c>
      <c r="F20" s="79">
        <v>-12</v>
      </c>
      <c r="G20" s="97">
        <v>-15</v>
      </c>
      <c r="H20" s="83" t="str">
        <f>IF(OR($N$7&lt;11, $P$7&lt;5), "                    Not Eligible")</f>
        <v xml:space="preserve">                    Not Eligible</v>
      </c>
      <c r="I20" s="53"/>
      <c r="J20" s="81"/>
      <c r="K20" s="82"/>
      <c r="L20" s="83" t="str">
        <f>IF(OR($N$7&lt;5, $P$7&lt;11), "                    Not Eligible")</f>
        <v xml:space="preserve">                    Not Eligible</v>
      </c>
      <c r="M20" s="52"/>
      <c r="N20" s="84"/>
      <c r="O20" s="86"/>
      <c r="P20" s="8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7" customHeight="1" x14ac:dyDescent="0.2">
      <c r="A21" s="78" t="s">
        <v>71</v>
      </c>
      <c r="B21" s="87" t="s">
        <v>73</v>
      </c>
      <c r="C21" s="79">
        <v>-1</v>
      </c>
      <c r="D21" s="79">
        <v>-2</v>
      </c>
      <c r="E21" s="79">
        <v>-6</v>
      </c>
      <c r="F21" s="79">
        <v>-10</v>
      </c>
      <c r="G21" s="97">
        <v>-12</v>
      </c>
      <c r="H21" s="83" t="str">
        <f>IF(OR($N$7&lt;11, $P$7&lt;5), "                    Not Eligible")</f>
        <v xml:space="preserve">                    Not Eligible</v>
      </c>
      <c r="I21" s="53"/>
      <c r="J21" s="81"/>
      <c r="K21" s="82"/>
      <c r="L21" s="83" t="str">
        <f>IF(OR($N$7&lt;5, $P$7&lt;11), "                    Not Eligible")</f>
        <v xml:space="preserve">                    Not Eligible</v>
      </c>
      <c r="M21" s="52"/>
      <c r="N21" s="84"/>
      <c r="O21" s="86"/>
      <c r="P21" s="8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7" customHeight="1" x14ac:dyDescent="0.2">
      <c r="A22" s="78" t="s">
        <v>72</v>
      </c>
      <c r="B22" s="87" t="s">
        <v>73</v>
      </c>
      <c r="C22" s="87" t="s">
        <v>73</v>
      </c>
      <c r="D22" s="79">
        <v>-1</v>
      </c>
      <c r="E22" s="79">
        <v>-1</v>
      </c>
      <c r="F22" s="79">
        <v>-2</v>
      </c>
      <c r="G22" s="97">
        <v>-2</v>
      </c>
      <c r="H22" s="80" t="str">
        <f>IF($N$7="","",IF($P$9="no","                       Not Eligible",IF(OR($N$7&lt;20, $P$13&lt;_xlfn.NUMBERVALUE(LEFT(A22, LEN(A22) - 2))),"                    Not Applicable",IF(15&lt;$N$7,X22))))</f>
        <v xml:space="preserve">                       Not Eligible</v>
      </c>
      <c r="I22" s="53"/>
      <c r="J22" s="81"/>
      <c r="K22" s="8"/>
      <c r="L22" s="80" t="str">
        <f>IF($P$7="","",IF($P$9="no","                       Not Eligible",IF(OR($N$7&lt;11, $P$7&lt;20, $P$13&lt;_xlfn.NUMBERVALUE(LEFT(A22, LEN(A22) - 2))),"                    Not Applicable",IF(15&lt;$P$7,X22))))</f>
        <v xml:space="preserve">                       Not Eligible</v>
      </c>
      <c r="M22" s="53"/>
      <c r="N22" s="84"/>
      <c r="O22" s="88"/>
      <c r="P22" s="8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7" customHeight="1" x14ac:dyDescent="0.2">
      <c r="A23" s="78" t="s">
        <v>74</v>
      </c>
      <c r="B23" s="87" t="s">
        <v>73</v>
      </c>
      <c r="C23" s="87" t="s">
        <v>73</v>
      </c>
      <c r="D23" s="79">
        <v>-1</v>
      </c>
      <c r="E23" s="79">
        <v>-1</v>
      </c>
      <c r="F23" s="79">
        <v>-2</v>
      </c>
      <c r="G23" s="97">
        <v>-2</v>
      </c>
      <c r="H23" s="80" t="str">
        <f t="shared" ref="H23:H28" si="0">IF($N$7="","",IF($P$9="no","                       Not Eligible",IF(OR($N$7&lt;20, $P$13&lt;_xlfn.NUMBERVALUE(LEFT(A23, LEN(A23) - 2))),"                    Not Applicable",IF(15&lt;$N$7,X23))))</f>
        <v xml:space="preserve">                       Not Eligible</v>
      </c>
      <c r="I23" s="53"/>
      <c r="J23" s="81"/>
      <c r="K23" s="8"/>
      <c r="L23" s="80" t="str">
        <f t="shared" ref="L23:L31" si="1">IF($P$7="","",IF($P$9="no","                       Not Eligible",IF(OR($N$7&lt;11, $P$7&lt;20, $P$13&lt;_xlfn.NUMBERVALUE(LEFT(A23, LEN(A23) - 2))),"                    Not Applicable",IF(15&lt;$P$7,X23))))</f>
        <v xml:space="preserve">                       Not Eligible</v>
      </c>
      <c r="M23" s="53"/>
      <c r="N23" s="84"/>
      <c r="O23" s="88"/>
      <c r="P23" s="8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7" customHeight="1" x14ac:dyDescent="0.2">
      <c r="A24" s="78" t="s">
        <v>75</v>
      </c>
      <c r="B24" s="87" t="s">
        <v>73</v>
      </c>
      <c r="C24" s="87" t="s">
        <v>73</v>
      </c>
      <c r="D24" s="79">
        <v>-1</v>
      </c>
      <c r="E24" s="79">
        <v>-1</v>
      </c>
      <c r="F24" s="79">
        <v>-2</v>
      </c>
      <c r="G24" s="97">
        <v>-2</v>
      </c>
      <c r="H24" s="80" t="str">
        <f t="shared" si="0"/>
        <v xml:space="preserve">                       Not Eligible</v>
      </c>
      <c r="I24" s="53"/>
      <c r="J24" s="81"/>
      <c r="K24" s="8"/>
      <c r="L24" s="80" t="str">
        <f t="shared" si="1"/>
        <v xml:space="preserve">                       Not Eligible</v>
      </c>
      <c r="M24" s="53"/>
      <c r="N24" s="84"/>
      <c r="O24" s="88"/>
      <c r="P24" s="8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7" customHeight="1" x14ac:dyDescent="0.2">
      <c r="A25" s="78" t="s">
        <v>76</v>
      </c>
      <c r="B25" s="87" t="s">
        <v>73</v>
      </c>
      <c r="C25" s="87" t="s">
        <v>73</v>
      </c>
      <c r="D25" s="79">
        <v>-1</v>
      </c>
      <c r="E25" s="79">
        <v>-1</v>
      </c>
      <c r="F25" s="79">
        <v>-2</v>
      </c>
      <c r="G25" s="97">
        <v>-2</v>
      </c>
      <c r="H25" s="80" t="str">
        <f t="shared" si="0"/>
        <v xml:space="preserve">                       Not Eligible</v>
      </c>
      <c r="I25" s="53"/>
      <c r="J25" s="81"/>
      <c r="K25" s="8"/>
      <c r="L25" s="80" t="str">
        <f t="shared" si="1"/>
        <v xml:space="preserve">                       Not Eligible</v>
      </c>
      <c r="M25" s="53"/>
      <c r="N25" s="84"/>
      <c r="O25" s="88"/>
      <c r="P25" s="8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7" customHeight="1" x14ac:dyDescent="0.2">
      <c r="A26" s="78" t="s">
        <v>77</v>
      </c>
      <c r="B26" s="87" t="s">
        <v>73</v>
      </c>
      <c r="C26" s="87" t="s">
        <v>73</v>
      </c>
      <c r="D26" s="79">
        <v>-1</v>
      </c>
      <c r="E26" s="79">
        <v>-1</v>
      </c>
      <c r="F26" s="79">
        <v>-2</v>
      </c>
      <c r="G26" s="97">
        <v>-2</v>
      </c>
      <c r="H26" s="80" t="str">
        <f t="shared" si="0"/>
        <v xml:space="preserve">                       Not Eligible</v>
      </c>
      <c r="I26" s="53"/>
      <c r="J26" s="81"/>
      <c r="K26" s="8"/>
      <c r="L26" s="80" t="str">
        <f t="shared" si="1"/>
        <v xml:space="preserve">                       Not Eligible</v>
      </c>
      <c r="M26" s="53"/>
      <c r="N26" s="84"/>
      <c r="O26" s="88"/>
      <c r="P26" s="89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7" customHeight="1" x14ac:dyDescent="0.2">
      <c r="A27" s="78" t="s">
        <v>78</v>
      </c>
      <c r="B27" s="87" t="s">
        <v>73</v>
      </c>
      <c r="C27" s="87" t="s">
        <v>73</v>
      </c>
      <c r="D27" s="79">
        <v>-1</v>
      </c>
      <c r="E27" s="79">
        <v>-1</v>
      </c>
      <c r="F27" s="79">
        <v>-2</v>
      </c>
      <c r="G27" s="97">
        <v>-2</v>
      </c>
      <c r="H27" s="80" t="str">
        <f t="shared" si="0"/>
        <v xml:space="preserve">                       Not Eligible</v>
      </c>
      <c r="I27" s="53"/>
      <c r="J27" s="81"/>
      <c r="K27" s="8"/>
      <c r="L27" s="80" t="str">
        <f t="shared" si="1"/>
        <v xml:space="preserve">                       Not Eligible</v>
      </c>
      <c r="M27" s="53"/>
      <c r="N27" s="84"/>
      <c r="O27" s="88"/>
      <c r="P27" s="89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7" customHeight="1" x14ac:dyDescent="0.2">
      <c r="A28" s="78" t="s">
        <v>79</v>
      </c>
      <c r="B28" s="87" t="s">
        <v>73</v>
      </c>
      <c r="C28" s="87" t="s">
        <v>73</v>
      </c>
      <c r="D28" s="79">
        <v>-1</v>
      </c>
      <c r="E28" s="79">
        <v>-1</v>
      </c>
      <c r="F28" s="79">
        <v>-2</v>
      </c>
      <c r="G28" s="97">
        <v>-2</v>
      </c>
      <c r="H28" s="80" t="str">
        <f t="shared" si="0"/>
        <v xml:space="preserve">                       Not Eligible</v>
      </c>
      <c r="I28" s="53"/>
      <c r="J28" s="81"/>
      <c r="K28" s="8"/>
      <c r="L28" s="80" t="str">
        <f t="shared" si="1"/>
        <v xml:space="preserve">                       Not Eligible</v>
      </c>
      <c r="M28" s="53"/>
      <c r="N28" s="84"/>
      <c r="O28" s="88"/>
      <c r="P28" s="89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7" customHeight="1" x14ac:dyDescent="0.2">
      <c r="A29" s="78" t="s">
        <v>80</v>
      </c>
      <c r="B29" s="87" t="s">
        <v>73</v>
      </c>
      <c r="C29" s="87" t="s">
        <v>73</v>
      </c>
      <c r="D29" s="87" t="s">
        <v>73</v>
      </c>
      <c r="E29" s="79">
        <v>-1</v>
      </c>
      <c r="F29" s="79">
        <v>-2</v>
      </c>
      <c r="G29" s="97">
        <v>-2</v>
      </c>
      <c r="H29" s="80" t="str">
        <f>IF($N$7="","",IF($P$9="no","                       Not Eligible",IF(OR($N$7&lt;40, $P$13&lt;_xlfn.NUMBERVALUE(LEFT(A29, LEN(A29) - 2))),"                    Not Applicable",IF(15&lt;$N$7,X29))))</f>
        <v xml:space="preserve">                       Not Eligible</v>
      </c>
      <c r="I29" s="53"/>
      <c r="J29" s="81"/>
      <c r="K29" s="8"/>
      <c r="L29" s="80" t="str">
        <f t="shared" si="1"/>
        <v xml:space="preserve">                       Not Eligible</v>
      </c>
      <c r="M29" s="53"/>
      <c r="N29" s="84"/>
      <c r="O29" s="88"/>
      <c r="P29" s="8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7" customHeight="1" x14ac:dyDescent="0.2">
      <c r="A30" s="78" t="s">
        <v>81</v>
      </c>
      <c r="B30" s="87" t="s">
        <v>73</v>
      </c>
      <c r="C30" s="87" t="s">
        <v>73</v>
      </c>
      <c r="D30" s="87" t="s">
        <v>73</v>
      </c>
      <c r="E30" s="79">
        <v>-1</v>
      </c>
      <c r="F30" s="79">
        <v>-2</v>
      </c>
      <c r="G30" s="97">
        <v>-2</v>
      </c>
      <c r="H30" s="80" t="str">
        <f>IF($N$7="","",IF($P$9="no","                       Not Eligible",IF(OR($N$7&lt;40, $P$13&lt;_xlfn.NUMBERVALUE(LEFT(A30, LEN(A30) - 2))),"                    Not Applicable",IF(15&lt;$N$7,X30))))</f>
        <v xml:space="preserve">                       Not Eligible</v>
      </c>
      <c r="I30" s="53"/>
      <c r="J30" s="81"/>
      <c r="K30" s="8"/>
      <c r="L30" s="80" t="str">
        <f t="shared" si="1"/>
        <v xml:space="preserve">                       Not Eligible</v>
      </c>
      <c r="M30" s="53"/>
      <c r="N30" s="84"/>
      <c r="O30" s="88"/>
      <c r="P30" s="8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7" customHeight="1" thickBot="1" x14ac:dyDescent="0.25">
      <c r="A31" s="90" t="s">
        <v>94</v>
      </c>
      <c r="B31" s="91" t="s">
        <v>73</v>
      </c>
      <c r="C31" s="91" t="s">
        <v>73</v>
      </c>
      <c r="D31" s="91" t="s">
        <v>73</v>
      </c>
      <c r="E31" s="98">
        <v>-1</v>
      </c>
      <c r="F31" s="98">
        <v>-2</v>
      </c>
      <c r="G31" s="97">
        <v>-2</v>
      </c>
      <c r="H31" s="80" t="str">
        <f>IF($N$7="","",IF($P$9="no","                       Not Eligible",IF(OR($N$7&lt;40, $P$13&lt;_xlfn.NUMBERVALUE(LEFT(A31, LEN(A31) - 2))),"                    Not Applicable",IF(15&lt;$N$7,X31))))</f>
        <v xml:space="preserve">                       Not Eligible</v>
      </c>
      <c r="I31" s="54"/>
      <c r="J31" s="92"/>
      <c r="K31" s="12"/>
      <c r="L31" s="80" t="str">
        <f t="shared" si="1"/>
        <v xml:space="preserve">                       Not Eligible</v>
      </c>
      <c r="M31" s="54"/>
      <c r="N31" s="93"/>
      <c r="O31" s="94"/>
      <c r="P31" s="9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9" customHeight="1" thickBo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24" customHeight="1" x14ac:dyDescent="0.15">
      <c r="A33" s="295" t="s">
        <v>82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25" customHeight="1" x14ac:dyDescent="0.15">
      <c r="A34" s="292" t="s">
        <v>83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2.75" customHeight="1" thickBot="1" x14ac:dyDescent="0.2">
      <c r="A35" s="289" t="s">
        <v>84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</sheetData>
  <mergeCells count="21">
    <mergeCell ref="A35:P35"/>
    <mergeCell ref="H16:I16"/>
    <mergeCell ref="L16:M16"/>
    <mergeCell ref="N16:O16"/>
    <mergeCell ref="A33:P33"/>
    <mergeCell ref="A34:P34"/>
    <mergeCell ref="A1:P1"/>
    <mergeCell ref="A3:I3"/>
    <mergeCell ref="J3:P3"/>
    <mergeCell ref="A5:I5"/>
    <mergeCell ref="J5:P5"/>
    <mergeCell ref="A11:O11"/>
    <mergeCell ref="B12:P12"/>
    <mergeCell ref="A13:O13"/>
    <mergeCell ref="B14:P14"/>
    <mergeCell ref="B15:P15"/>
    <mergeCell ref="B6:P6"/>
    <mergeCell ref="A7:K7"/>
    <mergeCell ref="B8:K8"/>
    <mergeCell ref="A9:O9"/>
    <mergeCell ref="B10:P10"/>
  </mergeCells>
  <pageMargins left="0.75" right="0.75" top="1" bottom="1" header="0.5" footer="0.5"/>
  <pageSetup orientation="portrait"/>
  <headerFooter>
    <oddFooter>&amp;L&amp;"Arial,Italic"&amp;8&amp;K000000WSDC Reporting Form.xls_x000D_&amp;11Contest Report_x000D_&amp;87/28/15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workbookViewId="0">
      <selection sqref="A1:P1"/>
    </sheetView>
  </sheetViews>
  <sheetFormatPr baseColWidth="10" defaultColWidth="8.125" defaultRowHeight="20" customHeight="1" x14ac:dyDescent="0.2"/>
  <cols>
    <col min="1" max="1" width="2.75" style="1" customWidth="1"/>
    <col min="2" max="7" width="3.625" style="1" customWidth="1"/>
    <col min="8" max="8" width="1" style="1" customWidth="1"/>
    <col min="9" max="9" width="8.125" style="1" customWidth="1"/>
    <col min="10" max="10" width="10.75" style="1" customWidth="1"/>
    <col min="11" max="11" width="4.625" style="1" bestFit="1" customWidth="1"/>
    <col min="12" max="12" width="1" style="1" customWidth="1"/>
    <col min="13" max="13" width="8.125" style="1" customWidth="1"/>
    <col min="14" max="14" width="4.25" style="1" customWidth="1"/>
    <col min="15" max="15" width="6.875" style="1" customWidth="1"/>
    <col min="16" max="16" width="4.625" style="1" bestFit="1" customWidth="1"/>
    <col min="17" max="17" width="4.25" style="1" customWidth="1"/>
    <col min="18" max="18" width="6.375" style="1" customWidth="1"/>
    <col min="19" max="20" width="4.375" style="1" customWidth="1"/>
    <col min="21" max="21" width="5.5" style="1" customWidth="1"/>
    <col min="22" max="22" width="5.875" style="1" customWidth="1"/>
    <col min="23" max="23" width="5.5" style="1" customWidth="1"/>
    <col min="24" max="32" width="5.875" style="1" customWidth="1"/>
    <col min="33" max="33" width="7.875" style="1" customWidth="1"/>
    <col min="34" max="34" width="6.375" style="1" customWidth="1"/>
  </cols>
  <sheetData>
    <row r="1" spans="1:34" ht="30" customHeight="1" x14ac:dyDescent="0.2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9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20" customHeight="1" thickBot="1" x14ac:dyDescent="0.25">
      <c r="A3" s="270" t="s">
        <v>56</v>
      </c>
      <c r="B3" s="271"/>
      <c r="C3" s="271"/>
      <c r="D3" s="271"/>
      <c r="E3" s="271"/>
      <c r="F3" s="271"/>
      <c r="G3" s="271"/>
      <c r="H3" s="271"/>
      <c r="I3" s="272"/>
      <c r="J3" s="283" t="str">
        <f>'Info Sheet - Table 1'!C3</f>
        <v>Event Name</v>
      </c>
      <c r="K3" s="284"/>
      <c r="L3" s="284"/>
      <c r="M3" s="284"/>
      <c r="N3" s="284"/>
      <c r="O3" s="284"/>
      <c r="P3" s="28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9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20" customHeight="1" thickBot="1" x14ac:dyDescent="0.25">
      <c r="A5" s="270" t="s">
        <v>57</v>
      </c>
      <c r="B5" s="271"/>
      <c r="C5" s="271"/>
      <c r="D5" s="271"/>
      <c r="E5" s="271"/>
      <c r="F5" s="271"/>
      <c r="G5" s="271"/>
      <c r="H5" s="271"/>
      <c r="I5" s="272"/>
      <c r="J5" s="310" t="s">
        <v>88</v>
      </c>
      <c r="K5" s="311"/>
      <c r="L5" s="311"/>
      <c r="M5" s="311"/>
      <c r="N5" s="311"/>
      <c r="O5" s="311"/>
      <c r="P5" s="312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48" customHeight="1" thickBot="1" x14ac:dyDescent="0.25">
      <c r="A6" s="63"/>
      <c r="B6" s="264" t="s">
        <v>97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6" customHeight="1" x14ac:dyDescent="0.15">
      <c r="A7" s="273" t="s">
        <v>59</v>
      </c>
      <c r="B7" s="274"/>
      <c r="C7" s="274"/>
      <c r="D7" s="274"/>
      <c r="E7" s="274"/>
      <c r="F7" s="274"/>
      <c r="G7" s="274"/>
      <c r="H7" s="274"/>
      <c r="I7" s="274"/>
      <c r="J7" s="274"/>
      <c r="K7" s="282"/>
      <c r="L7" s="64"/>
      <c r="M7" s="65" t="s">
        <v>95</v>
      </c>
      <c r="N7" s="100">
        <f>'Info Sheet - Table 1'!C24</f>
        <v>0</v>
      </c>
      <c r="O7" s="65" t="s">
        <v>96</v>
      </c>
      <c r="P7" s="101">
        <f>'Info Sheet - Table 1'!D24</f>
        <v>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6" customHeight="1" thickBot="1" x14ac:dyDescent="0.2">
      <c r="A8" s="67"/>
      <c r="B8" s="279" t="s">
        <v>60</v>
      </c>
      <c r="C8" s="280"/>
      <c r="D8" s="280"/>
      <c r="E8" s="280"/>
      <c r="F8" s="280"/>
      <c r="G8" s="280"/>
      <c r="H8" s="280"/>
      <c r="I8" s="280"/>
      <c r="J8" s="280"/>
      <c r="K8" s="281"/>
      <c r="L8" s="68"/>
      <c r="M8" s="69" t="s">
        <v>95</v>
      </c>
      <c r="N8" s="70" t="str">
        <f>IF(N7=0,"None", IF(N7&gt;=130, "Tier 6", IF(N7&gt;=80, "Tier 5", IF(N7&gt;=40, "Tier 4", IF(N7&gt;=20, "Tier 3", IF(N7&gt;=11, "Tier 2", IF(N7&gt;=5, "Tier 1", "?") ) ) ) ) ) )</f>
        <v>None</v>
      </c>
      <c r="O8" s="69" t="s">
        <v>96</v>
      </c>
      <c r="P8" s="71" t="str">
        <f>IF(P7=0,"None", IF(P7&gt;=130, "Tier 6", IF(P7&gt;=80, "Tier 5", IF(P7&gt;=40, "Tier 4", IF(P7&gt;=20, "Tier 3", IF(P7&gt;=11, "Tier 2", IF(P7&gt;=5, "Tier 1", "?") ) ) ) ) ) )</f>
        <v>None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6" customHeight="1" x14ac:dyDescent="0.2">
      <c r="A9" s="273" t="s">
        <v>101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5"/>
      <c r="P9" s="66" t="str">
        <f>IF(AND(4&lt;N7,P7&gt;4),"YES","NO")</f>
        <v>NO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28" customHeight="1" thickBot="1" x14ac:dyDescent="0.25">
      <c r="A10" s="67"/>
      <c r="B10" s="276" t="s">
        <v>100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6" customHeight="1" x14ac:dyDescent="0.2">
      <c r="A11" s="273" t="s">
        <v>102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5"/>
      <c r="P11" s="7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38" customHeight="1" thickBot="1" x14ac:dyDescent="0.25">
      <c r="A12" s="67"/>
      <c r="B12" s="276" t="s">
        <v>104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6" customHeight="1" x14ac:dyDescent="0.2">
      <c r="A13" s="273" t="s">
        <v>103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5"/>
      <c r="P13" s="101">
        <f>'Info Sheet - Table 1'!K24</f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38" customHeight="1" x14ac:dyDescent="0.2">
      <c r="A14" s="73"/>
      <c r="B14" s="286" t="s">
        <v>113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38" customHeight="1" thickBot="1" x14ac:dyDescent="0.25">
      <c r="A15" s="67"/>
      <c r="B15" s="286" t="s">
        <v>114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2" customHeight="1" x14ac:dyDescent="0.15">
      <c r="A16" s="74"/>
      <c r="B16" s="75" t="s">
        <v>63</v>
      </c>
      <c r="C16" s="75" t="s">
        <v>61</v>
      </c>
      <c r="D16" s="75" t="s">
        <v>62</v>
      </c>
      <c r="E16" s="75" t="s">
        <v>91</v>
      </c>
      <c r="F16" s="75" t="s">
        <v>92</v>
      </c>
      <c r="G16" s="99" t="s">
        <v>93</v>
      </c>
      <c r="H16" s="300" t="s">
        <v>64</v>
      </c>
      <c r="I16" s="299"/>
      <c r="J16" s="76" t="s">
        <v>65</v>
      </c>
      <c r="K16" s="77" t="s">
        <v>66</v>
      </c>
      <c r="L16" s="300" t="s">
        <v>64</v>
      </c>
      <c r="M16" s="299"/>
      <c r="N16" s="298" t="s">
        <v>65</v>
      </c>
      <c r="O16" s="299"/>
      <c r="P16" s="77" t="s">
        <v>66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7" customHeight="1" x14ac:dyDescent="0.2">
      <c r="A17" s="78" t="s">
        <v>67</v>
      </c>
      <c r="B17" s="79">
        <v>-3</v>
      </c>
      <c r="C17" s="79">
        <v>-6</v>
      </c>
      <c r="D17" s="79">
        <v>-10</v>
      </c>
      <c r="E17" s="79">
        <v>-15</v>
      </c>
      <c r="F17" s="79">
        <v>-20</v>
      </c>
      <c r="G17" s="97">
        <v>-25</v>
      </c>
      <c r="H17" s="83" t="str">
        <f>IF(OR($N$7&lt;5, $P$7&lt;5), "                    Not Eligible")</f>
        <v xml:space="preserve">                    Not Eligible</v>
      </c>
      <c r="I17" s="53"/>
      <c r="J17" s="81"/>
      <c r="K17" s="82"/>
      <c r="L17" s="83" t="str">
        <f>IF(OR($N$7&lt;5, $P$7&lt;5), "                    Not Eligible")</f>
        <v xml:space="preserve">                    Not Eligible</v>
      </c>
      <c r="M17" s="52"/>
      <c r="N17" s="84"/>
      <c r="O17" s="85"/>
      <c r="P17" s="8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" customHeight="1" x14ac:dyDescent="0.2">
      <c r="A18" s="78" t="s">
        <v>68</v>
      </c>
      <c r="B18" s="79">
        <v>-2</v>
      </c>
      <c r="C18" s="79">
        <v>-4</v>
      </c>
      <c r="D18" s="79">
        <v>-8</v>
      </c>
      <c r="E18" s="79">
        <v>-12</v>
      </c>
      <c r="F18" s="79">
        <v>-16</v>
      </c>
      <c r="G18" s="97">
        <v>-22</v>
      </c>
      <c r="H18" s="83" t="str">
        <f>IF(OR($N$7&lt;5, $P$7&lt;5), "                    Not Eligible")</f>
        <v xml:space="preserve">                    Not Eligible</v>
      </c>
      <c r="I18" s="53"/>
      <c r="J18" s="81"/>
      <c r="K18" s="82"/>
      <c r="L18" s="83" t="str">
        <f>IF(OR($N$7&lt;5, $P$7&lt;5), "                    Not Eligible")</f>
        <v xml:space="preserve">                    Not Eligible</v>
      </c>
      <c r="M18" s="52"/>
      <c r="N18" s="84"/>
      <c r="O18" s="86"/>
      <c r="P18" s="8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7" customHeight="1" x14ac:dyDescent="0.2">
      <c r="A19" s="78" t="s">
        <v>69</v>
      </c>
      <c r="B19" s="79">
        <v>-1</v>
      </c>
      <c r="C19" s="79">
        <v>-3</v>
      </c>
      <c r="D19" s="79">
        <v>-6</v>
      </c>
      <c r="E19" s="79">
        <v>-10</v>
      </c>
      <c r="F19" s="79">
        <v>-14</v>
      </c>
      <c r="G19" s="97">
        <v>-18</v>
      </c>
      <c r="H19" s="83" t="str">
        <f>IF(OR($N$7&lt;5, $P$7&lt;5), "                    Not Eligible")</f>
        <v xml:space="preserve">                    Not Eligible</v>
      </c>
      <c r="I19" s="53"/>
      <c r="J19" s="81"/>
      <c r="K19" s="82"/>
      <c r="L19" s="83" t="str">
        <f>IF(OR($N$7&lt;5, $P$7&lt;5), "                    Not Eligible")</f>
        <v xml:space="preserve">                    Not Eligible</v>
      </c>
      <c r="M19" s="52"/>
      <c r="N19" s="84"/>
      <c r="O19" s="86"/>
      <c r="P19" s="8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7" customHeight="1" x14ac:dyDescent="0.2">
      <c r="A20" s="78" t="s">
        <v>70</v>
      </c>
      <c r="B20" s="87" t="s">
        <v>73</v>
      </c>
      <c r="C20" s="79">
        <v>-2</v>
      </c>
      <c r="D20" s="79">
        <v>-4</v>
      </c>
      <c r="E20" s="79">
        <v>-8</v>
      </c>
      <c r="F20" s="79">
        <v>-12</v>
      </c>
      <c r="G20" s="97">
        <v>-15</v>
      </c>
      <c r="H20" s="83" t="str">
        <f>IF(OR($N$7&lt;11, $P$7&lt;5), "                    Not Eligible")</f>
        <v xml:space="preserve">                    Not Eligible</v>
      </c>
      <c r="I20" s="53"/>
      <c r="J20" s="81"/>
      <c r="K20" s="82"/>
      <c r="L20" s="83" t="str">
        <f>IF(OR($N$7&lt;5, $P$7&lt;11), "                    Not Eligible")</f>
        <v xml:space="preserve">                    Not Eligible</v>
      </c>
      <c r="M20" s="52"/>
      <c r="N20" s="84"/>
      <c r="O20" s="86"/>
      <c r="P20" s="8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7" customHeight="1" x14ac:dyDescent="0.2">
      <c r="A21" s="78" t="s">
        <v>71</v>
      </c>
      <c r="B21" s="87" t="s">
        <v>73</v>
      </c>
      <c r="C21" s="79">
        <v>-1</v>
      </c>
      <c r="D21" s="79">
        <v>-2</v>
      </c>
      <c r="E21" s="79">
        <v>-6</v>
      </c>
      <c r="F21" s="79">
        <v>-10</v>
      </c>
      <c r="G21" s="97">
        <v>-12</v>
      </c>
      <c r="H21" s="83" t="str">
        <f>IF(OR($N$7&lt;11, $P$7&lt;5), "                    Not Eligible")</f>
        <v xml:space="preserve">                    Not Eligible</v>
      </c>
      <c r="I21" s="53"/>
      <c r="J21" s="81"/>
      <c r="K21" s="82"/>
      <c r="L21" s="83" t="str">
        <f>IF(OR($N$7&lt;5, $P$7&lt;11), "                    Not Eligible")</f>
        <v xml:space="preserve">                    Not Eligible</v>
      </c>
      <c r="M21" s="52"/>
      <c r="N21" s="84"/>
      <c r="O21" s="86"/>
      <c r="P21" s="8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7" customHeight="1" x14ac:dyDescent="0.2">
      <c r="A22" s="78" t="s">
        <v>72</v>
      </c>
      <c r="B22" s="87" t="s">
        <v>73</v>
      </c>
      <c r="C22" s="87" t="s">
        <v>73</v>
      </c>
      <c r="D22" s="79">
        <v>-1</v>
      </c>
      <c r="E22" s="79">
        <v>-1</v>
      </c>
      <c r="F22" s="79">
        <v>-2</v>
      </c>
      <c r="G22" s="97">
        <v>-2</v>
      </c>
      <c r="H22" s="80" t="str">
        <f>IF($N$7="","",IF($P$9="no","                       Not Eligible",IF(OR($N$7&lt;20, $P$13&lt;_xlfn.NUMBERVALUE(LEFT(A22, LEN(A22) - 2))),"                    Not Applicable",IF(15&lt;$N$7,X22))))</f>
        <v xml:space="preserve">                       Not Eligible</v>
      </c>
      <c r="I22" s="53"/>
      <c r="J22" s="81"/>
      <c r="K22" s="8"/>
      <c r="L22" s="80" t="str">
        <f>IF($P$7="","",IF($P$9="no","                       Not Eligible",IF(OR($N$7&lt;11, $P$7&lt;20, $P$13&lt;_xlfn.NUMBERVALUE(LEFT(A22, LEN(A22) - 2))),"                    Not Applicable",IF(15&lt;$P$7,X22))))</f>
        <v xml:space="preserve">                       Not Eligible</v>
      </c>
      <c r="M22" s="53"/>
      <c r="N22" s="84"/>
      <c r="O22" s="88"/>
      <c r="P22" s="8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7" customHeight="1" x14ac:dyDescent="0.2">
      <c r="A23" s="78" t="s">
        <v>74</v>
      </c>
      <c r="B23" s="87" t="s">
        <v>73</v>
      </c>
      <c r="C23" s="87" t="s">
        <v>73</v>
      </c>
      <c r="D23" s="79">
        <v>-1</v>
      </c>
      <c r="E23" s="79">
        <v>-1</v>
      </c>
      <c r="F23" s="79">
        <v>-2</v>
      </c>
      <c r="G23" s="97">
        <v>-2</v>
      </c>
      <c r="H23" s="80" t="str">
        <f t="shared" ref="H23:H28" si="0">IF($N$7="","",IF($P$9="no","                       Not Eligible",IF(OR($N$7&lt;20, $P$13&lt;_xlfn.NUMBERVALUE(LEFT(A23, LEN(A23) - 2))),"                    Not Applicable",IF(15&lt;$N$7,X23))))</f>
        <v xml:space="preserve">                       Not Eligible</v>
      </c>
      <c r="I23" s="53"/>
      <c r="J23" s="81"/>
      <c r="K23" s="8"/>
      <c r="L23" s="80" t="str">
        <f t="shared" ref="L23:L31" si="1">IF($P$7="","",IF($P$9="no","                       Not Eligible",IF(OR($N$7&lt;11, $P$7&lt;20, $P$13&lt;_xlfn.NUMBERVALUE(LEFT(A23, LEN(A23) - 2))),"                    Not Applicable",IF(15&lt;$P$7,X23))))</f>
        <v xml:space="preserve">                       Not Eligible</v>
      </c>
      <c r="M23" s="53"/>
      <c r="N23" s="84"/>
      <c r="O23" s="88"/>
      <c r="P23" s="8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7" customHeight="1" x14ac:dyDescent="0.2">
      <c r="A24" s="78" t="s">
        <v>75</v>
      </c>
      <c r="B24" s="87" t="s">
        <v>73</v>
      </c>
      <c r="C24" s="87" t="s">
        <v>73</v>
      </c>
      <c r="D24" s="79">
        <v>-1</v>
      </c>
      <c r="E24" s="79">
        <v>-1</v>
      </c>
      <c r="F24" s="79">
        <v>-2</v>
      </c>
      <c r="G24" s="97">
        <v>-2</v>
      </c>
      <c r="H24" s="80" t="str">
        <f t="shared" si="0"/>
        <v xml:space="preserve">                       Not Eligible</v>
      </c>
      <c r="I24" s="53"/>
      <c r="J24" s="81"/>
      <c r="K24" s="8"/>
      <c r="L24" s="80" t="str">
        <f t="shared" si="1"/>
        <v xml:space="preserve">                       Not Eligible</v>
      </c>
      <c r="M24" s="53"/>
      <c r="N24" s="84"/>
      <c r="O24" s="88"/>
      <c r="P24" s="8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7" customHeight="1" x14ac:dyDescent="0.2">
      <c r="A25" s="78" t="s">
        <v>76</v>
      </c>
      <c r="B25" s="87" t="s">
        <v>73</v>
      </c>
      <c r="C25" s="87" t="s">
        <v>73</v>
      </c>
      <c r="D25" s="79">
        <v>-1</v>
      </c>
      <c r="E25" s="79">
        <v>-1</v>
      </c>
      <c r="F25" s="79">
        <v>-2</v>
      </c>
      <c r="G25" s="97">
        <v>-2</v>
      </c>
      <c r="H25" s="80" t="str">
        <f t="shared" si="0"/>
        <v xml:space="preserve">                       Not Eligible</v>
      </c>
      <c r="I25" s="53"/>
      <c r="J25" s="81"/>
      <c r="K25" s="8"/>
      <c r="L25" s="80" t="str">
        <f t="shared" si="1"/>
        <v xml:space="preserve">                       Not Eligible</v>
      </c>
      <c r="M25" s="53"/>
      <c r="N25" s="84"/>
      <c r="O25" s="88"/>
      <c r="P25" s="8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7" customHeight="1" x14ac:dyDescent="0.2">
      <c r="A26" s="78" t="s">
        <v>77</v>
      </c>
      <c r="B26" s="87" t="s">
        <v>73</v>
      </c>
      <c r="C26" s="87" t="s">
        <v>73</v>
      </c>
      <c r="D26" s="79">
        <v>-1</v>
      </c>
      <c r="E26" s="79">
        <v>-1</v>
      </c>
      <c r="F26" s="79">
        <v>-2</v>
      </c>
      <c r="G26" s="97">
        <v>-2</v>
      </c>
      <c r="H26" s="80" t="str">
        <f t="shared" si="0"/>
        <v xml:space="preserve">                       Not Eligible</v>
      </c>
      <c r="I26" s="53"/>
      <c r="J26" s="81"/>
      <c r="K26" s="8"/>
      <c r="L26" s="80" t="str">
        <f t="shared" si="1"/>
        <v xml:space="preserve">                       Not Eligible</v>
      </c>
      <c r="M26" s="53"/>
      <c r="N26" s="84"/>
      <c r="O26" s="88"/>
      <c r="P26" s="89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7" customHeight="1" x14ac:dyDescent="0.2">
      <c r="A27" s="78" t="s">
        <v>78</v>
      </c>
      <c r="B27" s="87" t="s">
        <v>73</v>
      </c>
      <c r="C27" s="87" t="s">
        <v>73</v>
      </c>
      <c r="D27" s="79">
        <v>-1</v>
      </c>
      <c r="E27" s="79">
        <v>-1</v>
      </c>
      <c r="F27" s="79">
        <v>-2</v>
      </c>
      <c r="G27" s="97">
        <v>-2</v>
      </c>
      <c r="H27" s="80" t="str">
        <f t="shared" si="0"/>
        <v xml:space="preserve">                       Not Eligible</v>
      </c>
      <c r="I27" s="53"/>
      <c r="J27" s="81"/>
      <c r="K27" s="8"/>
      <c r="L27" s="80" t="str">
        <f t="shared" si="1"/>
        <v xml:space="preserve">                       Not Eligible</v>
      </c>
      <c r="M27" s="53"/>
      <c r="N27" s="84"/>
      <c r="O27" s="88"/>
      <c r="P27" s="89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7" customHeight="1" x14ac:dyDescent="0.2">
      <c r="A28" s="78" t="s">
        <v>79</v>
      </c>
      <c r="B28" s="87" t="s">
        <v>73</v>
      </c>
      <c r="C28" s="87" t="s">
        <v>73</v>
      </c>
      <c r="D28" s="79">
        <v>-1</v>
      </c>
      <c r="E28" s="79">
        <v>-1</v>
      </c>
      <c r="F28" s="79">
        <v>-2</v>
      </c>
      <c r="G28" s="97">
        <v>-2</v>
      </c>
      <c r="H28" s="80" t="str">
        <f t="shared" si="0"/>
        <v xml:space="preserve">                       Not Eligible</v>
      </c>
      <c r="I28" s="53"/>
      <c r="J28" s="81"/>
      <c r="K28" s="8"/>
      <c r="L28" s="80" t="str">
        <f t="shared" si="1"/>
        <v xml:space="preserve">                       Not Eligible</v>
      </c>
      <c r="M28" s="53"/>
      <c r="N28" s="84"/>
      <c r="O28" s="88"/>
      <c r="P28" s="89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7" customHeight="1" x14ac:dyDescent="0.2">
      <c r="A29" s="78" t="s">
        <v>80</v>
      </c>
      <c r="B29" s="87" t="s">
        <v>73</v>
      </c>
      <c r="C29" s="87" t="s">
        <v>73</v>
      </c>
      <c r="D29" s="87" t="s">
        <v>73</v>
      </c>
      <c r="E29" s="79">
        <v>-1</v>
      </c>
      <c r="F29" s="79">
        <v>-2</v>
      </c>
      <c r="G29" s="97">
        <v>-2</v>
      </c>
      <c r="H29" s="80" t="str">
        <f>IF($N$7="","",IF($P$9="no","                       Not Eligible",IF(OR($N$7&lt;40, $P$13&lt;_xlfn.NUMBERVALUE(LEFT(A29, LEN(A29) - 2))),"                    Not Applicable",IF(15&lt;$N$7,X29))))</f>
        <v xml:space="preserve">                       Not Eligible</v>
      </c>
      <c r="I29" s="53"/>
      <c r="J29" s="81"/>
      <c r="K29" s="8"/>
      <c r="L29" s="80" t="str">
        <f t="shared" si="1"/>
        <v xml:space="preserve">                       Not Eligible</v>
      </c>
      <c r="M29" s="53"/>
      <c r="N29" s="84"/>
      <c r="O29" s="88"/>
      <c r="P29" s="8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7" customHeight="1" x14ac:dyDescent="0.2">
      <c r="A30" s="78" t="s">
        <v>81</v>
      </c>
      <c r="B30" s="87" t="s">
        <v>73</v>
      </c>
      <c r="C30" s="87" t="s">
        <v>73</v>
      </c>
      <c r="D30" s="87" t="s">
        <v>73</v>
      </c>
      <c r="E30" s="79">
        <v>-1</v>
      </c>
      <c r="F30" s="79">
        <v>-2</v>
      </c>
      <c r="G30" s="97">
        <v>-2</v>
      </c>
      <c r="H30" s="80" t="str">
        <f>IF($N$7="","",IF($P$9="no","                       Not Eligible",IF(OR($N$7&lt;40, $P$13&lt;_xlfn.NUMBERVALUE(LEFT(A30, LEN(A30) - 2))),"                    Not Applicable",IF(15&lt;$N$7,X30))))</f>
        <v xml:space="preserve">                       Not Eligible</v>
      </c>
      <c r="I30" s="53"/>
      <c r="J30" s="81"/>
      <c r="K30" s="8"/>
      <c r="L30" s="80" t="str">
        <f t="shared" si="1"/>
        <v xml:space="preserve">                       Not Eligible</v>
      </c>
      <c r="M30" s="53"/>
      <c r="N30" s="84"/>
      <c r="O30" s="88"/>
      <c r="P30" s="8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7" customHeight="1" thickBot="1" x14ac:dyDescent="0.25">
      <c r="A31" s="90" t="s">
        <v>94</v>
      </c>
      <c r="B31" s="91" t="s">
        <v>73</v>
      </c>
      <c r="C31" s="91" t="s">
        <v>73</v>
      </c>
      <c r="D31" s="91" t="s">
        <v>73</v>
      </c>
      <c r="E31" s="98">
        <v>-1</v>
      </c>
      <c r="F31" s="98">
        <v>-2</v>
      </c>
      <c r="G31" s="97">
        <v>-2</v>
      </c>
      <c r="H31" s="80" t="str">
        <f>IF($N$7="","",IF($P$9="no","                       Not Eligible",IF(OR($N$7&lt;40, $P$13&lt;_xlfn.NUMBERVALUE(LEFT(A31, LEN(A31) - 2))),"                    Not Applicable",IF(15&lt;$N$7,X31))))</f>
        <v xml:space="preserve">                       Not Eligible</v>
      </c>
      <c r="I31" s="54"/>
      <c r="J31" s="92"/>
      <c r="K31" s="12"/>
      <c r="L31" s="80" t="str">
        <f t="shared" si="1"/>
        <v xml:space="preserve">                       Not Eligible</v>
      </c>
      <c r="M31" s="54"/>
      <c r="N31" s="93"/>
      <c r="O31" s="94"/>
      <c r="P31" s="9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9" customHeight="1" thickBo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24" customHeight="1" x14ac:dyDescent="0.15">
      <c r="A33" s="295" t="s">
        <v>82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25" customHeight="1" x14ac:dyDescent="0.15">
      <c r="A34" s="292" t="s">
        <v>83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2.75" customHeight="1" thickBot="1" x14ac:dyDescent="0.2">
      <c r="A35" s="289" t="s">
        <v>84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</sheetData>
  <mergeCells count="21">
    <mergeCell ref="A35:P35"/>
    <mergeCell ref="H16:I16"/>
    <mergeCell ref="L16:M16"/>
    <mergeCell ref="N16:O16"/>
    <mergeCell ref="A33:P33"/>
    <mergeCell ref="A34:P34"/>
    <mergeCell ref="A1:P1"/>
    <mergeCell ref="A3:I3"/>
    <mergeCell ref="J3:P3"/>
    <mergeCell ref="A5:I5"/>
    <mergeCell ref="J5:P5"/>
    <mergeCell ref="A11:O11"/>
    <mergeCell ref="B12:P12"/>
    <mergeCell ref="A13:O13"/>
    <mergeCell ref="B14:P14"/>
    <mergeCell ref="B15:P15"/>
    <mergeCell ref="B6:P6"/>
    <mergeCell ref="A7:K7"/>
    <mergeCell ref="B8:K8"/>
    <mergeCell ref="A9:O9"/>
    <mergeCell ref="B10:P10"/>
  </mergeCells>
  <pageMargins left="0.75" right="0.75" top="1" bottom="1" header="0.5" footer="0.5"/>
  <pageSetup orientation="portrait"/>
  <headerFooter>
    <oddFooter>&amp;L&amp;"Arial,Italic"&amp;8&amp;K000000WSDC Reporting Form.xls_x000D_&amp;11Contest Report_x000D_&amp;87/28/15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workbookViewId="0">
      <selection sqref="A1:P1"/>
    </sheetView>
  </sheetViews>
  <sheetFormatPr baseColWidth="10" defaultColWidth="8.125" defaultRowHeight="20" customHeight="1" x14ac:dyDescent="0.2"/>
  <cols>
    <col min="1" max="1" width="2.75" style="1" customWidth="1"/>
    <col min="2" max="7" width="3.625" style="1" customWidth="1"/>
    <col min="8" max="8" width="1" style="1" customWidth="1"/>
    <col min="9" max="9" width="8.125" style="1" customWidth="1"/>
    <col min="10" max="10" width="10.75" style="1" customWidth="1"/>
    <col min="11" max="11" width="4.625" style="1" bestFit="1" customWidth="1"/>
    <col min="12" max="12" width="1" style="1" customWidth="1"/>
    <col min="13" max="13" width="8.125" style="1" customWidth="1"/>
    <col min="14" max="14" width="4.25" style="1" customWidth="1"/>
    <col min="15" max="15" width="6.875" style="1" customWidth="1"/>
    <col min="16" max="16" width="4.625" style="1" bestFit="1" customWidth="1"/>
    <col min="17" max="17" width="4.25" style="1" customWidth="1"/>
    <col min="18" max="18" width="6.375" style="1" customWidth="1"/>
    <col min="19" max="20" width="4.375" style="1" customWidth="1"/>
    <col min="21" max="21" width="5.5" style="1" customWidth="1"/>
    <col min="22" max="22" width="5.875" style="1" customWidth="1"/>
    <col min="23" max="23" width="5.5" style="1" customWidth="1"/>
    <col min="24" max="32" width="5.875" style="1" customWidth="1"/>
    <col min="33" max="33" width="7.875" style="1" customWidth="1"/>
    <col min="34" max="34" width="6.375" style="1" customWidth="1"/>
  </cols>
  <sheetData>
    <row r="1" spans="1:34" ht="30" customHeight="1" x14ac:dyDescent="0.2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9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20" customHeight="1" thickBot="1" x14ac:dyDescent="0.25">
      <c r="A3" s="270" t="s">
        <v>56</v>
      </c>
      <c r="B3" s="271"/>
      <c r="C3" s="271"/>
      <c r="D3" s="271"/>
      <c r="E3" s="271"/>
      <c r="F3" s="271"/>
      <c r="G3" s="271"/>
      <c r="H3" s="271"/>
      <c r="I3" s="272"/>
      <c r="J3" s="283" t="str">
        <f>'Info Sheet - Table 1'!C3</f>
        <v>Event Name</v>
      </c>
      <c r="K3" s="284"/>
      <c r="L3" s="284"/>
      <c r="M3" s="284"/>
      <c r="N3" s="284"/>
      <c r="O3" s="284"/>
      <c r="P3" s="28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9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20" customHeight="1" thickBot="1" x14ac:dyDescent="0.25">
      <c r="A5" s="270" t="s">
        <v>57</v>
      </c>
      <c r="B5" s="271"/>
      <c r="C5" s="271"/>
      <c r="D5" s="271"/>
      <c r="E5" s="271"/>
      <c r="F5" s="271"/>
      <c r="G5" s="271"/>
      <c r="H5" s="271"/>
      <c r="I5" s="272"/>
      <c r="J5" s="313" t="s">
        <v>106</v>
      </c>
      <c r="K5" s="314"/>
      <c r="L5" s="314"/>
      <c r="M5" s="314"/>
      <c r="N5" s="314"/>
      <c r="O5" s="314"/>
      <c r="P5" s="31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48" customHeight="1" thickBot="1" x14ac:dyDescent="0.25">
      <c r="A6" s="63"/>
      <c r="B6" s="264" t="s">
        <v>97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6" customHeight="1" x14ac:dyDescent="0.15">
      <c r="A7" s="273" t="s">
        <v>59</v>
      </c>
      <c r="B7" s="274"/>
      <c r="C7" s="274"/>
      <c r="D7" s="274"/>
      <c r="E7" s="274"/>
      <c r="F7" s="274"/>
      <c r="G7" s="274"/>
      <c r="H7" s="274"/>
      <c r="I7" s="274"/>
      <c r="J7" s="274"/>
      <c r="K7" s="282"/>
      <c r="L7" s="64"/>
      <c r="M7" s="65" t="s">
        <v>95</v>
      </c>
      <c r="N7" s="100">
        <f>'Info Sheet - Table 1'!C25</f>
        <v>0</v>
      </c>
      <c r="O7" s="65" t="s">
        <v>96</v>
      </c>
      <c r="P7" s="101">
        <f>'Info Sheet - Table 1'!D25</f>
        <v>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6" customHeight="1" thickBot="1" x14ac:dyDescent="0.2">
      <c r="A8" s="67"/>
      <c r="B8" s="279" t="s">
        <v>60</v>
      </c>
      <c r="C8" s="280"/>
      <c r="D8" s="280"/>
      <c r="E8" s="280"/>
      <c r="F8" s="280"/>
      <c r="G8" s="280"/>
      <c r="H8" s="280"/>
      <c r="I8" s="280"/>
      <c r="J8" s="280"/>
      <c r="K8" s="281"/>
      <c r="L8" s="68"/>
      <c r="M8" s="69" t="s">
        <v>95</v>
      </c>
      <c r="N8" s="70" t="str">
        <f>IF(N7=0,"None", IF(N7&gt;=130, "Tier 6", IF(N7&gt;=80, "Tier 5", IF(N7&gt;=40, "Tier 4", IF(N7&gt;=20, "Tier 3", IF(N7&gt;=11, "Tier 2", IF(N7&gt;=5, "Tier 1", "?") ) ) ) ) ) )</f>
        <v>None</v>
      </c>
      <c r="O8" s="69" t="s">
        <v>96</v>
      </c>
      <c r="P8" s="71" t="str">
        <f>IF(P7=0,"None", IF(P7&gt;=130, "Tier 6", IF(P7&gt;=80, "Tier 5", IF(P7&gt;=40, "Tier 4", IF(P7&gt;=20, "Tier 3", IF(P7&gt;=11, "Tier 2", IF(P7&gt;=5, "Tier 1", "?") ) ) ) ) ) )</f>
        <v>None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6" customHeight="1" x14ac:dyDescent="0.2">
      <c r="A9" s="273" t="s">
        <v>101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5"/>
      <c r="P9" s="66" t="str">
        <f>IF(AND(4&lt;N7,P7&gt;4),"YES","NO")</f>
        <v>NO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28" customHeight="1" thickBot="1" x14ac:dyDescent="0.25">
      <c r="A10" s="67"/>
      <c r="B10" s="276" t="s">
        <v>100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6" customHeight="1" x14ac:dyDescent="0.2">
      <c r="A11" s="273" t="s">
        <v>102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5"/>
      <c r="P11" s="7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38" customHeight="1" thickBot="1" x14ac:dyDescent="0.25">
      <c r="A12" s="67"/>
      <c r="B12" s="276" t="s">
        <v>104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6" customHeight="1" x14ac:dyDescent="0.2">
      <c r="A13" s="273" t="s">
        <v>103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5"/>
      <c r="P13" s="101">
        <f>'Info Sheet - Table 1'!K25</f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38" customHeight="1" x14ac:dyDescent="0.2">
      <c r="A14" s="73"/>
      <c r="B14" s="286" t="s">
        <v>113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38" customHeight="1" thickBot="1" x14ac:dyDescent="0.25">
      <c r="A15" s="67"/>
      <c r="B15" s="286" t="s">
        <v>114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2" customHeight="1" x14ac:dyDescent="0.15">
      <c r="A16" s="74"/>
      <c r="B16" s="75" t="s">
        <v>63</v>
      </c>
      <c r="C16" s="75" t="s">
        <v>61</v>
      </c>
      <c r="D16" s="75" t="s">
        <v>62</v>
      </c>
      <c r="E16" s="75" t="s">
        <v>91</v>
      </c>
      <c r="F16" s="75" t="s">
        <v>92</v>
      </c>
      <c r="G16" s="99" t="s">
        <v>93</v>
      </c>
      <c r="H16" s="300" t="s">
        <v>64</v>
      </c>
      <c r="I16" s="299"/>
      <c r="J16" s="76" t="s">
        <v>65</v>
      </c>
      <c r="K16" s="77" t="s">
        <v>66</v>
      </c>
      <c r="L16" s="300" t="s">
        <v>64</v>
      </c>
      <c r="M16" s="299"/>
      <c r="N16" s="298" t="s">
        <v>65</v>
      </c>
      <c r="O16" s="299"/>
      <c r="P16" s="77" t="s">
        <v>66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7" customHeight="1" x14ac:dyDescent="0.2">
      <c r="A17" s="78" t="s">
        <v>67</v>
      </c>
      <c r="B17" s="79">
        <v>-3</v>
      </c>
      <c r="C17" s="79">
        <v>-6</v>
      </c>
      <c r="D17" s="79">
        <v>-10</v>
      </c>
      <c r="E17" s="79">
        <v>-15</v>
      </c>
      <c r="F17" s="79">
        <v>-20</v>
      </c>
      <c r="G17" s="97">
        <v>-25</v>
      </c>
      <c r="H17" s="83" t="str">
        <f>IF(OR($N$7&lt;5, $P$7&lt;5), "                    Not Eligible")</f>
        <v xml:space="preserve">                    Not Eligible</v>
      </c>
      <c r="I17" s="53"/>
      <c r="J17" s="81"/>
      <c r="K17" s="82"/>
      <c r="L17" s="83" t="str">
        <f>IF(OR($N$7&lt;5, $P$7&lt;5), "                    Not Eligible")</f>
        <v xml:space="preserve">                    Not Eligible</v>
      </c>
      <c r="M17" s="52"/>
      <c r="N17" s="84"/>
      <c r="O17" s="85"/>
      <c r="P17" s="8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" customHeight="1" x14ac:dyDescent="0.2">
      <c r="A18" s="78" t="s">
        <v>68</v>
      </c>
      <c r="B18" s="79">
        <v>-2</v>
      </c>
      <c r="C18" s="79">
        <v>-4</v>
      </c>
      <c r="D18" s="79">
        <v>-8</v>
      </c>
      <c r="E18" s="79">
        <v>-12</v>
      </c>
      <c r="F18" s="79">
        <v>-16</v>
      </c>
      <c r="G18" s="97">
        <v>-22</v>
      </c>
      <c r="H18" s="83" t="str">
        <f>IF(OR($N$7&lt;5, $P$7&lt;5), "                    Not Eligible")</f>
        <v xml:space="preserve">                    Not Eligible</v>
      </c>
      <c r="I18" s="53"/>
      <c r="J18" s="81"/>
      <c r="K18" s="82"/>
      <c r="L18" s="83" t="str">
        <f>IF(OR($N$7&lt;5, $P$7&lt;5), "                    Not Eligible")</f>
        <v xml:space="preserve">                    Not Eligible</v>
      </c>
      <c r="M18" s="52"/>
      <c r="N18" s="84"/>
      <c r="O18" s="86"/>
      <c r="P18" s="8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7" customHeight="1" x14ac:dyDescent="0.2">
      <c r="A19" s="78" t="s">
        <v>69</v>
      </c>
      <c r="B19" s="79">
        <v>-1</v>
      </c>
      <c r="C19" s="79">
        <v>-3</v>
      </c>
      <c r="D19" s="79">
        <v>-6</v>
      </c>
      <c r="E19" s="79">
        <v>-10</v>
      </c>
      <c r="F19" s="79">
        <v>-14</v>
      </c>
      <c r="G19" s="97">
        <v>-18</v>
      </c>
      <c r="H19" s="83" t="str">
        <f>IF(OR($N$7&lt;5, $P$7&lt;5), "                    Not Eligible")</f>
        <v xml:space="preserve">                    Not Eligible</v>
      </c>
      <c r="I19" s="53"/>
      <c r="J19" s="81"/>
      <c r="K19" s="82"/>
      <c r="L19" s="83" t="str">
        <f>IF(OR($N$7&lt;5, $P$7&lt;5), "                    Not Eligible")</f>
        <v xml:space="preserve">                    Not Eligible</v>
      </c>
      <c r="M19" s="52"/>
      <c r="N19" s="84"/>
      <c r="O19" s="86"/>
      <c r="P19" s="8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7" customHeight="1" x14ac:dyDescent="0.2">
      <c r="A20" s="78" t="s">
        <v>70</v>
      </c>
      <c r="B20" s="87" t="s">
        <v>73</v>
      </c>
      <c r="C20" s="79">
        <v>-2</v>
      </c>
      <c r="D20" s="79">
        <v>-4</v>
      </c>
      <c r="E20" s="79">
        <v>-8</v>
      </c>
      <c r="F20" s="79">
        <v>-12</v>
      </c>
      <c r="G20" s="97">
        <v>-15</v>
      </c>
      <c r="H20" s="83" t="str">
        <f>IF(OR($N$7&lt;11, $P$7&lt;5), "                    Not Eligible")</f>
        <v xml:space="preserve">                    Not Eligible</v>
      </c>
      <c r="I20" s="53"/>
      <c r="J20" s="81"/>
      <c r="K20" s="82"/>
      <c r="L20" s="83" t="str">
        <f>IF(OR($N$7&lt;5, $P$7&lt;11), "                    Not Eligible")</f>
        <v xml:space="preserve">                    Not Eligible</v>
      </c>
      <c r="M20" s="52"/>
      <c r="N20" s="84"/>
      <c r="O20" s="86"/>
      <c r="P20" s="8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7" customHeight="1" x14ac:dyDescent="0.2">
      <c r="A21" s="78" t="s">
        <v>71</v>
      </c>
      <c r="B21" s="87" t="s">
        <v>73</v>
      </c>
      <c r="C21" s="79">
        <v>-1</v>
      </c>
      <c r="D21" s="79">
        <v>-2</v>
      </c>
      <c r="E21" s="79">
        <v>-6</v>
      </c>
      <c r="F21" s="79">
        <v>-10</v>
      </c>
      <c r="G21" s="97">
        <v>-12</v>
      </c>
      <c r="H21" s="83" t="str">
        <f>IF(OR($N$7&lt;11, $P$7&lt;5), "                    Not Eligible")</f>
        <v xml:space="preserve">                    Not Eligible</v>
      </c>
      <c r="I21" s="53"/>
      <c r="J21" s="81"/>
      <c r="K21" s="82"/>
      <c r="L21" s="83" t="str">
        <f>IF(OR($N$7&lt;5, $P$7&lt;11), "                    Not Eligible")</f>
        <v xml:space="preserve">                    Not Eligible</v>
      </c>
      <c r="M21" s="52"/>
      <c r="N21" s="84"/>
      <c r="O21" s="86"/>
      <c r="P21" s="8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7" customHeight="1" x14ac:dyDescent="0.2">
      <c r="A22" s="78" t="s">
        <v>72</v>
      </c>
      <c r="B22" s="87" t="s">
        <v>73</v>
      </c>
      <c r="C22" s="87" t="s">
        <v>73</v>
      </c>
      <c r="D22" s="79">
        <v>-1</v>
      </c>
      <c r="E22" s="79">
        <v>-1</v>
      </c>
      <c r="F22" s="79">
        <v>-2</v>
      </c>
      <c r="G22" s="97">
        <v>-2</v>
      </c>
      <c r="H22" s="80" t="str">
        <f>IF($N$7="","",IF($P$9="no","                       Not Eligible",IF(OR($N$7&lt;20, $P$13&lt;_xlfn.NUMBERVALUE(LEFT(A22, LEN(A22) - 2))),"                    Not Applicable",IF(15&lt;$N$7,X22))))</f>
        <v xml:space="preserve">                       Not Eligible</v>
      </c>
      <c r="I22" s="53"/>
      <c r="J22" s="81"/>
      <c r="K22" s="8"/>
      <c r="L22" s="80" t="str">
        <f>IF($P$7="","",IF($P$9="no","                       Not Eligible",IF(OR($N$7&lt;11, $P$7&lt;20, $P$13&lt;_xlfn.NUMBERVALUE(LEFT(A22, LEN(A22) - 2))),"                    Not Applicable",IF(15&lt;$P$7,X22))))</f>
        <v xml:space="preserve">                       Not Eligible</v>
      </c>
      <c r="M22" s="53"/>
      <c r="N22" s="84"/>
      <c r="O22" s="88"/>
      <c r="P22" s="8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7" customHeight="1" x14ac:dyDescent="0.2">
      <c r="A23" s="78" t="s">
        <v>74</v>
      </c>
      <c r="B23" s="87" t="s">
        <v>73</v>
      </c>
      <c r="C23" s="87" t="s">
        <v>73</v>
      </c>
      <c r="D23" s="79">
        <v>-1</v>
      </c>
      <c r="E23" s="79">
        <v>-1</v>
      </c>
      <c r="F23" s="79">
        <v>-2</v>
      </c>
      <c r="G23" s="97">
        <v>-2</v>
      </c>
      <c r="H23" s="80" t="str">
        <f t="shared" ref="H23:H28" si="0">IF($N$7="","",IF($P$9="no","                       Not Eligible",IF(OR($N$7&lt;20, $P$13&lt;_xlfn.NUMBERVALUE(LEFT(A23, LEN(A23) - 2))),"                    Not Applicable",IF(15&lt;$N$7,X23))))</f>
        <v xml:space="preserve">                       Not Eligible</v>
      </c>
      <c r="I23" s="53"/>
      <c r="J23" s="81"/>
      <c r="K23" s="8"/>
      <c r="L23" s="80" t="str">
        <f t="shared" ref="L23:L31" si="1">IF($P$7="","",IF($P$9="no","                       Not Eligible",IF(OR($N$7&lt;11, $P$7&lt;20, $P$13&lt;_xlfn.NUMBERVALUE(LEFT(A23, LEN(A23) - 2))),"                    Not Applicable",IF(15&lt;$P$7,X23))))</f>
        <v xml:space="preserve">                       Not Eligible</v>
      </c>
      <c r="M23" s="53"/>
      <c r="N23" s="84"/>
      <c r="O23" s="88"/>
      <c r="P23" s="8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7" customHeight="1" x14ac:dyDescent="0.2">
      <c r="A24" s="78" t="s">
        <v>75</v>
      </c>
      <c r="B24" s="87" t="s">
        <v>73</v>
      </c>
      <c r="C24" s="87" t="s">
        <v>73</v>
      </c>
      <c r="D24" s="79">
        <v>-1</v>
      </c>
      <c r="E24" s="79">
        <v>-1</v>
      </c>
      <c r="F24" s="79">
        <v>-2</v>
      </c>
      <c r="G24" s="97">
        <v>-2</v>
      </c>
      <c r="H24" s="80" t="str">
        <f t="shared" si="0"/>
        <v xml:space="preserve">                       Not Eligible</v>
      </c>
      <c r="I24" s="53"/>
      <c r="J24" s="81"/>
      <c r="K24" s="8"/>
      <c r="L24" s="80" t="str">
        <f t="shared" si="1"/>
        <v xml:space="preserve">                       Not Eligible</v>
      </c>
      <c r="M24" s="53"/>
      <c r="N24" s="84"/>
      <c r="O24" s="88"/>
      <c r="P24" s="8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7" customHeight="1" x14ac:dyDescent="0.2">
      <c r="A25" s="78" t="s">
        <v>76</v>
      </c>
      <c r="B25" s="87" t="s">
        <v>73</v>
      </c>
      <c r="C25" s="87" t="s">
        <v>73</v>
      </c>
      <c r="D25" s="79">
        <v>-1</v>
      </c>
      <c r="E25" s="79">
        <v>-1</v>
      </c>
      <c r="F25" s="79">
        <v>-2</v>
      </c>
      <c r="G25" s="97">
        <v>-2</v>
      </c>
      <c r="H25" s="80" t="str">
        <f t="shared" si="0"/>
        <v xml:space="preserve">                       Not Eligible</v>
      </c>
      <c r="I25" s="53"/>
      <c r="J25" s="81"/>
      <c r="K25" s="8"/>
      <c r="L25" s="80" t="str">
        <f t="shared" si="1"/>
        <v xml:space="preserve">                       Not Eligible</v>
      </c>
      <c r="M25" s="53"/>
      <c r="N25" s="84"/>
      <c r="O25" s="88"/>
      <c r="P25" s="8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7" customHeight="1" x14ac:dyDescent="0.2">
      <c r="A26" s="78" t="s">
        <v>77</v>
      </c>
      <c r="B26" s="87" t="s">
        <v>73</v>
      </c>
      <c r="C26" s="87" t="s">
        <v>73</v>
      </c>
      <c r="D26" s="79">
        <v>-1</v>
      </c>
      <c r="E26" s="79">
        <v>-1</v>
      </c>
      <c r="F26" s="79">
        <v>-2</v>
      </c>
      <c r="G26" s="97">
        <v>-2</v>
      </c>
      <c r="H26" s="80" t="str">
        <f t="shared" si="0"/>
        <v xml:space="preserve">                       Not Eligible</v>
      </c>
      <c r="I26" s="53"/>
      <c r="J26" s="81"/>
      <c r="K26" s="8"/>
      <c r="L26" s="80" t="str">
        <f t="shared" si="1"/>
        <v xml:space="preserve">                       Not Eligible</v>
      </c>
      <c r="M26" s="53"/>
      <c r="N26" s="84"/>
      <c r="O26" s="88"/>
      <c r="P26" s="89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7" customHeight="1" x14ac:dyDescent="0.2">
      <c r="A27" s="78" t="s">
        <v>78</v>
      </c>
      <c r="B27" s="87" t="s">
        <v>73</v>
      </c>
      <c r="C27" s="87" t="s">
        <v>73</v>
      </c>
      <c r="D27" s="79">
        <v>-1</v>
      </c>
      <c r="E27" s="79">
        <v>-1</v>
      </c>
      <c r="F27" s="79">
        <v>-2</v>
      </c>
      <c r="G27" s="97">
        <v>-2</v>
      </c>
      <c r="H27" s="80" t="str">
        <f t="shared" si="0"/>
        <v xml:space="preserve">                       Not Eligible</v>
      </c>
      <c r="I27" s="53"/>
      <c r="J27" s="81"/>
      <c r="K27" s="8"/>
      <c r="L27" s="80" t="str">
        <f t="shared" si="1"/>
        <v xml:space="preserve">                       Not Eligible</v>
      </c>
      <c r="M27" s="53"/>
      <c r="N27" s="84"/>
      <c r="O27" s="88"/>
      <c r="P27" s="89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7" customHeight="1" x14ac:dyDescent="0.2">
      <c r="A28" s="78" t="s">
        <v>79</v>
      </c>
      <c r="B28" s="87" t="s">
        <v>73</v>
      </c>
      <c r="C28" s="87" t="s">
        <v>73</v>
      </c>
      <c r="D28" s="79">
        <v>-1</v>
      </c>
      <c r="E28" s="79">
        <v>-1</v>
      </c>
      <c r="F28" s="79">
        <v>-2</v>
      </c>
      <c r="G28" s="97">
        <v>-2</v>
      </c>
      <c r="H28" s="80" t="str">
        <f t="shared" si="0"/>
        <v xml:space="preserve">                       Not Eligible</v>
      </c>
      <c r="I28" s="53"/>
      <c r="J28" s="81"/>
      <c r="K28" s="8"/>
      <c r="L28" s="80" t="str">
        <f t="shared" si="1"/>
        <v xml:space="preserve">                       Not Eligible</v>
      </c>
      <c r="M28" s="53"/>
      <c r="N28" s="84"/>
      <c r="O28" s="88"/>
      <c r="P28" s="89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7" customHeight="1" x14ac:dyDescent="0.2">
      <c r="A29" s="78" t="s">
        <v>80</v>
      </c>
      <c r="B29" s="87" t="s">
        <v>73</v>
      </c>
      <c r="C29" s="87" t="s">
        <v>73</v>
      </c>
      <c r="D29" s="87" t="s">
        <v>73</v>
      </c>
      <c r="E29" s="79">
        <v>-1</v>
      </c>
      <c r="F29" s="79">
        <v>-2</v>
      </c>
      <c r="G29" s="97">
        <v>-2</v>
      </c>
      <c r="H29" s="80" t="str">
        <f>IF($N$7="","",IF($P$9="no","                       Not Eligible",IF(OR($N$7&lt;40, $P$13&lt;_xlfn.NUMBERVALUE(LEFT(A29, LEN(A29) - 2))),"                    Not Applicable",IF(15&lt;$N$7,X29))))</f>
        <v xml:space="preserve">                       Not Eligible</v>
      </c>
      <c r="I29" s="53"/>
      <c r="J29" s="81"/>
      <c r="K29" s="8"/>
      <c r="L29" s="80" t="str">
        <f t="shared" si="1"/>
        <v xml:space="preserve">                       Not Eligible</v>
      </c>
      <c r="M29" s="53"/>
      <c r="N29" s="84"/>
      <c r="O29" s="88"/>
      <c r="P29" s="8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7" customHeight="1" x14ac:dyDescent="0.2">
      <c r="A30" s="78" t="s">
        <v>81</v>
      </c>
      <c r="B30" s="87" t="s">
        <v>73</v>
      </c>
      <c r="C30" s="87" t="s">
        <v>73</v>
      </c>
      <c r="D30" s="87" t="s">
        <v>73</v>
      </c>
      <c r="E30" s="79">
        <v>-1</v>
      </c>
      <c r="F30" s="79">
        <v>-2</v>
      </c>
      <c r="G30" s="97">
        <v>-2</v>
      </c>
      <c r="H30" s="80" t="str">
        <f>IF($N$7="","",IF($P$9="no","                       Not Eligible",IF(OR($N$7&lt;40, $P$13&lt;_xlfn.NUMBERVALUE(LEFT(A30, LEN(A30) - 2))),"                    Not Applicable",IF(15&lt;$N$7,X30))))</f>
        <v xml:space="preserve">                       Not Eligible</v>
      </c>
      <c r="I30" s="53"/>
      <c r="J30" s="81"/>
      <c r="K30" s="8"/>
      <c r="L30" s="80" t="str">
        <f t="shared" si="1"/>
        <v xml:space="preserve">                       Not Eligible</v>
      </c>
      <c r="M30" s="53"/>
      <c r="N30" s="84"/>
      <c r="O30" s="88"/>
      <c r="P30" s="8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7" customHeight="1" thickBot="1" x14ac:dyDescent="0.25">
      <c r="A31" s="90" t="s">
        <v>94</v>
      </c>
      <c r="B31" s="91" t="s">
        <v>73</v>
      </c>
      <c r="C31" s="91" t="s">
        <v>73</v>
      </c>
      <c r="D31" s="91" t="s">
        <v>73</v>
      </c>
      <c r="E31" s="98">
        <v>-1</v>
      </c>
      <c r="F31" s="98">
        <v>-2</v>
      </c>
      <c r="G31" s="97">
        <v>-2</v>
      </c>
      <c r="H31" s="80" t="str">
        <f>IF($N$7="","",IF($P$9="no","                       Not Eligible",IF(OR($N$7&lt;40, $P$13&lt;_xlfn.NUMBERVALUE(LEFT(A31, LEN(A31) - 2))),"                    Not Applicable",IF(15&lt;$N$7,X31))))</f>
        <v xml:space="preserve">                       Not Eligible</v>
      </c>
      <c r="I31" s="54"/>
      <c r="J31" s="92"/>
      <c r="K31" s="12"/>
      <c r="L31" s="80" t="str">
        <f t="shared" si="1"/>
        <v xml:space="preserve">                       Not Eligible</v>
      </c>
      <c r="M31" s="54"/>
      <c r="N31" s="93"/>
      <c r="O31" s="94"/>
      <c r="P31" s="9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9" customHeight="1" thickBo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24" customHeight="1" x14ac:dyDescent="0.15">
      <c r="A33" s="295" t="s">
        <v>82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25" customHeight="1" x14ac:dyDescent="0.15">
      <c r="A34" s="292" t="s">
        <v>83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2.75" customHeight="1" thickBot="1" x14ac:dyDescent="0.2">
      <c r="A35" s="289" t="s">
        <v>84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</sheetData>
  <mergeCells count="21">
    <mergeCell ref="A35:P35"/>
    <mergeCell ref="H16:I16"/>
    <mergeCell ref="L16:M16"/>
    <mergeCell ref="N16:O16"/>
    <mergeCell ref="A33:P33"/>
    <mergeCell ref="A34:P34"/>
    <mergeCell ref="A1:P1"/>
    <mergeCell ref="A3:I3"/>
    <mergeCell ref="J3:P3"/>
    <mergeCell ref="A5:I5"/>
    <mergeCell ref="J5:P5"/>
    <mergeCell ref="A11:O11"/>
    <mergeCell ref="B12:P12"/>
    <mergeCell ref="A13:O13"/>
    <mergeCell ref="B14:P14"/>
    <mergeCell ref="B15:P15"/>
    <mergeCell ref="B6:P6"/>
    <mergeCell ref="A7:K7"/>
    <mergeCell ref="B8:K8"/>
    <mergeCell ref="A9:O9"/>
    <mergeCell ref="B10:P10"/>
  </mergeCells>
  <pageMargins left="0.75" right="0.75" top="1" bottom="1" header="0.5" footer="0.5"/>
  <pageSetup orientation="portrait"/>
  <headerFooter>
    <oddFooter>&amp;L&amp;"Arial,Italic"&amp;8&amp;K000000WSDC Reporting Form.xls_x000D_&amp;11Contest Report_x000D_&amp;87/28/15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workbookViewId="0">
      <selection sqref="A1:P1"/>
    </sheetView>
  </sheetViews>
  <sheetFormatPr baseColWidth="10" defaultColWidth="8.125" defaultRowHeight="20" customHeight="1" x14ac:dyDescent="0.2"/>
  <cols>
    <col min="1" max="1" width="2.75" style="1" customWidth="1"/>
    <col min="2" max="7" width="3.625" style="1" customWidth="1"/>
    <col min="8" max="8" width="1" style="1" customWidth="1"/>
    <col min="9" max="9" width="8.125" style="1" customWidth="1"/>
    <col min="10" max="10" width="10.75" style="1" customWidth="1"/>
    <col min="11" max="11" width="4.625" style="1" bestFit="1" customWidth="1"/>
    <col min="12" max="12" width="1" style="1" customWidth="1"/>
    <col min="13" max="13" width="8.125" style="1" customWidth="1"/>
    <col min="14" max="14" width="4.25" style="1" customWidth="1"/>
    <col min="15" max="15" width="6.875" style="1" customWidth="1"/>
    <col min="16" max="16" width="4.625" style="1" bestFit="1" customWidth="1"/>
    <col min="17" max="17" width="4.25" style="1" customWidth="1"/>
    <col min="18" max="18" width="6.375" style="1" customWidth="1"/>
    <col min="19" max="20" width="4.375" style="1" customWidth="1"/>
    <col min="21" max="21" width="5.5" style="1" customWidth="1"/>
    <col min="22" max="22" width="5.875" style="1" customWidth="1"/>
    <col min="23" max="23" width="5.5" style="1" customWidth="1"/>
    <col min="24" max="32" width="5.875" style="1" customWidth="1"/>
    <col min="33" max="33" width="7.875" style="1" customWidth="1"/>
    <col min="34" max="34" width="6.375" style="1" customWidth="1"/>
  </cols>
  <sheetData>
    <row r="1" spans="1:34" ht="30" customHeight="1" x14ac:dyDescent="0.2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9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20" customHeight="1" thickBot="1" x14ac:dyDescent="0.25">
      <c r="A3" s="270" t="s">
        <v>56</v>
      </c>
      <c r="B3" s="271"/>
      <c r="C3" s="271"/>
      <c r="D3" s="271"/>
      <c r="E3" s="271"/>
      <c r="F3" s="271"/>
      <c r="G3" s="271"/>
      <c r="H3" s="271"/>
      <c r="I3" s="272"/>
      <c r="J3" s="283" t="str">
        <f>'Info Sheet - Table 1'!C3</f>
        <v>Event Name</v>
      </c>
      <c r="K3" s="284"/>
      <c r="L3" s="284"/>
      <c r="M3" s="284"/>
      <c r="N3" s="284"/>
      <c r="O3" s="284"/>
      <c r="P3" s="28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9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20" customHeight="1" thickBot="1" x14ac:dyDescent="0.25">
      <c r="A5" s="270" t="s">
        <v>57</v>
      </c>
      <c r="B5" s="271"/>
      <c r="C5" s="271"/>
      <c r="D5" s="271"/>
      <c r="E5" s="271"/>
      <c r="F5" s="271"/>
      <c r="G5" s="271"/>
      <c r="H5" s="271"/>
      <c r="I5" s="272"/>
      <c r="J5" s="316" t="s">
        <v>89</v>
      </c>
      <c r="K5" s="317"/>
      <c r="L5" s="317"/>
      <c r="M5" s="317"/>
      <c r="N5" s="317"/>
      <c r="O5" s="317"/>
      <c r="P5" s="318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48" customHeight="1" thickBot="1" x14ac:dyDescent="0.25">
      <c r="A6" s="63"/>
      <c r="B6" s="264" t="s">
        <v>97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6" customHeight="1" x14ac:dyDescent="0.15">
      <c r="A7" s="273" t="s">
        <v>59</v>
      </c>
      <c r="B7" s="274"/>
      <c r="C7" s="274"/>
      <c r="D7" s="274"/>
      <c r="E7" s="274"/>
      <c r="F7" s="274"/>
      <c r="G7" s="274"/>
      <c r="H7" s="274"/>
      <c r="I7" s="274"/>
      <c r="J7" s="274"/>
      <c r="K7" s="282"/>
      <c r="L7" s="64"/>
      <c r="M7" s="65" t="s">
        <v>95</v>
      </c>
      <c r="N7" s="100">
        <f>'Info Sheet - Table 1'!C26</f>
        <v>0</v>
      </c>
      <c r="O7" s="65" t="s">
        <v>96</v>
      </c>
      <c r="P7" s="101">
        <f>'Info Sheet - Table 1'!D26</f>
        <v>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6" customHeight="1" thickBot="1" x14ac:dyDescent="0.2">
      <c r="A8" s="67"/>
      <c r="B8" s="279" t="s">
        <v>60</v>
      </c>
      <c r="C8" s="280"/>
      <c r="D8" s="280"/>
      <c r="E8" s="280"/>
      <c r="F8" s="280"/>
      <c r="G8" s="280"/>
      <c r="H8" s="280"/>
      <c r="I8" s="280"/>
      <c r="J8" s="280"/>
      <c r="K8" s="281"/>
      <c r="L8" s="68"/>
      <c r="M8" s="69" t="s">
        <v>95</v>
      </c>
      <c r="N8" s="70" t="str">
        <f>IF(N7=0,"None", IF(N7&gt;=130, "Tier 6", IF(N7&gt;=80, "Tier 5", IF(N7&gt;=40, "Tier 4", IF(N7&gt;=20, "Tier 3", IF(N7&gt;=11, "Tier 2", IF(N7&gt;=5, "Tier 1", "?") ) ) ) ) ) )</f>
        <v>None</v>
      </c>
      <c r="O8" s="69" t="s">
        <v>96</v>
      </c>
      <c r="P8" s="71" t="str">
        <f>IF(P7=0,"None", IF(P7&gt;=130, "Tier 6", IF(P7&gt;=80, "Tier 5", IF(P7&gt;=40, "Tier 4", IF(P7&gt;=20, "Tier 3", IF(P7&gt;=11, "Tier 2", IF(P7&gt;=5, "Tier 1", "?") ) ) ) ) ) )</f>
        <v>None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6" customHeight="1" x14ac:dyDescent="0.2">
      <c r="A9" s="273" t="s">
        <v>101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5"/>
      <c r="P9" s="66" t="str">
        <f>IF(AND(4&lt;N7,P7&gt;4),"YES","NO")</f>
        <v>NO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28" customHeight="1" thickBot="1" x14ac:dyDescent="0.25">
      <c r="A10" s="67"/>
      <c r="B10" s="276" t="s">
        <v>100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6" customHeight="1" x14ac:dyDescent="0.2">
      <c r="A11" s="273" t="s">
        <v>102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5"/>
      <c r="P11" s="7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38" customHeight="1" thickBot="1" x14ac:dyDescent="0.25">
      <c r="A12" s="67"/>
      <c r="B12" s="276" t="s">
        <v>104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6" customHeight="1" x14ac:dyDescent="0.2">
      <c r="A13" s="273" t="s">
        <v>103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5"/>
      <c r="P13" s="101">
        <f>'Info Sheet - Table 1'!K26</f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38" customHeight="1" x14ac:dyDescent="0.2">
      <c r="A14" s="73"/>
      <c r="B14" s="286" t="s">
        <v>113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38" customHeight="1" thickBot="1" x14ac:dyDescent="0.25">
      <c r="A15" s="67"/>
      <c r="B15" s="286" t="s">
        <v>114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2" customHeight="1" x14ac:dyDescent="0.15">
      <c r="A16" s="74"/>
      <c r="B16" s="75" t="s">
        <v>63</v>
      </c>
      <c r="C16" s="75" t="s">
        <v>61</v>
      </c>
      <c r="D16" s="75" t="s">
        <v>62</v>
      </c>
      <c r="E16" s="75" t="s">
        <v>91</v>
      </c>
      <c r="F16" s="75" t="s">
        <v>92</v>
      </c>
      <c r="G16" s="99" t="s">
        <v>93</v>
      </c>
      <c r="H16" s="300" t="s">
        <v>64</v>
      </c>
      <c r="I16" s="299"/>
      <c r="J16" s="76" t="s">
        <v>65</v>
      </c>
      <c r="K16" s="77" t="s">
        <v>66</v>
      </c>
      <c r="L16" s="300" t="s">
        <v>64</v>
      </c>
      <c r="M16" s="299"/>
      <c r="N16" s="298" t="s">
        <v>65</v>
      </c>
      <c r="O16" s="299"/>
      <c r="P16" s="77" t="s">
        <v>66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7" customHeight="1" x14ac:dyDescent="0.2">
      <c r="A17" s="78" t="s">
        <v>67</v>
      </c>
      <c r="B17" s="79">
        <v>-3</v>
      </c>
      <c r="C17" s="79">
        <v>-6</v>
      </c>
      <c r="D17" s="79">
        <v>-10</v>
      </c>
      <c r="E17" s="79">
        <v>-15</v>
      </c>
      <c r="F17" s="79">
        <v>-20</v>
      </c>
      <c r="G17" s="97">
        <v>-25</v>
      </c>
      <c r="H17" s="83" t="str">
        <f>IF(OR($N$7&lt;5, $P$7&lt;5), "                    Not Eligible")</f>
        <v xml:space="preserve">                    Not Eligible</v>
      </c>
      <c r="I17" s="53"/>
      <c r="J17" s="81"/>
      <c r="K17" s="82"/>
      <c r="L17" s="83" t="str">
        <f>IF(OR($N$7&lt;5, $P$7&lt;5), "                    Not Eligible")</f>
        <v xml:space="preserve">                    Not Eligible</v>
      </c>
      <c r="M17" s="52"/>
      <c r="N17" s="84"/>
      <c r="O17" s="85"/>
      <c r="P17" s="8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" customHeight="1" x14ac:dyDescent="0.2">
      <c r="A18" s="78" t="s">
        <v>68</v>
      </c>
      <c r="B18" s="79">
        <v>-2</v>
      </c>
      <c r="C18" s="79">
        <v>-4</v>
      </c>
      <c r="D18" s="79">
        <v>-8</v>
      </c>
      <c r="E18" s="79">
        <v>-12</v>
      </c>
      <c r="F18" s="79">
        <v>-16</v>
      </c>
      <c r="G18" s="97">
        <v>-22</v>
      </c>
      <c r="H18" s="83" t="str">
        <f>IF(OR($N$7&lt;5, $P$7&lt;5), "                    Not Eligible")</f>
        <v xml:space="preserve">                    Not Eligible</v>
      </c>
      <c r="I18" s="53"/>
      <c r="J18" s="81"/>
      <c r="K18" s="82"/>
      <c r="L18" s="83" t="str">
        <f>IF(OR($N$7&lt;5, $P$7&lt;5), "                    Not Eligible")</f>
        <v xml:space="preserve">                    Not Eligible</v>
      </c>
      <c r="M18" s="52"/>
      <c r="N18" s="84"/>
      <c r="O18" s="86"/>
      <c r="P18" s="8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7" customHeight="1" x14ac:dyDescent="0.2">
      <c r="A19" s="78" t="s">
        <v>69</v>
      </c>
      <c r="B19" s="79">
        <v>-1</v>
      </c>
      <c r="C19" s="79">
        <v>-3</v>
      </c>
      <c r="D19" s="79">
        <v>-6</v>
      </c>
      <c r="E19" s="79">
        <v>-10</v>
      </c>
      <c r="F19" s="79">
        <v>-14</v>
      </c>
      <c r="G19" s="97">
        <v>-18</v>
      </c>
      <c r="H19" s="83" t="str">
        <f>IF(OR($N$7&lt;5, $P$7&lt;5), "                    Not Eligible")</f>
        <v xml:space="preserve">                    Not Eligible</v>
      </c>
      <c r="I19" s="53"/>
      <c r="J19" s="81"/>
      <c r="K19" s="82"/>
      <c r="L19" s="83" t="str">
        <f>IF(OR($N$7&lt;5, $P$7&lt;5), "                    Not Eligible")</f>
        <v xml:space="preserve">                    Not Eligible</v>
      </c>
      <c r="M19" s="52"/>
      <c r="N19" s="84"/>
      <c r="O19" s="86"/>
      <c r="P19" s="8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7" customHeight="1" x14ac:dyDescent="0.2">
      <c r="A20" s="78" t="s">
        <v>70</v>
      </c>
      <c r="B20" s="87" t="s">
        <v>73</v>
      </c>
      <c r="C20" s="79">
        <v>-2</v>
      </c>
      <c r="D20" s="79">
        <v>-4</v>
      </c>
      <c r="E20" s="79">
        <v>-8</v>
      </c>
      <c r="F20" s="79">
        <v>-12</v>
      </c>
      <c r="G20" s="97">
        <v>-15</v>
      </c>
      <c r="H20" s="83" t="str">
        <f>IF(OR($N$7&lt;11, $P$7&lt;5), "                    Not Eligible")</f>
        <v xml:space="preserve">                    Not Eligible</v>
      </c>
      <c r="I20" s="53"/>
      <c r="J20" s="81"/>
      <c r="K20" s="82"/>
      <c r="L20" s="83" t="str">
        <f>IF(OR($N$7&lt;5, $P$7&lt;11), "                    Not Eligible")</f>
        <v xml:space="preserve">                    Not Eligible</v>
      </c>
      <c r="M20" s="52"/>
      <c r="N20" s="84"/>
      <c r="O20" s="86"/>
      <c r="P20" s="8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7" customHeight="1" x14ac:dyDescent="0.2">
      <c r="A21" s="78" t="s">
        <v>71</v>
      </c>
      <c r="B21" s="87" t="s">
        <v>73</v>
      </c>
      <c r="C21" s="79">
        <v>-1</v>
      </c>
      <c r="D21" s="79">
        <v>-2</v>
      </c>
      <c r="E21" s="79">
        <v>-6</v>
      </c>
      <c r="F21" s="79">
        <v>-10</v>
      </c>
      <c r="G21" s="97">
        <v>-12</v>
      </c>
      <c r="H21" s="83" t="str">
        <f>IF(OR($N$7&lt;11, $P$7&lt;5), "                    Not Eligible")</f>
        <v xml:space="preserve">                    Not Eligible</v>
      </c>
      <c r="I21" s="53"/>
      <c r="J21" s="81"/>
      <c r="K21" s="82"/>
      <c r="L21" s="83" t="str">
        <f>IF(OR($N$7&lt;5, $P$7&lt;11), "                    Not Eligible")</f>
        <v xml:space="preserve">                    Not Eligible</v>
      </c>
      <c r="M21" s="52"/>
      <c r="N21" s="84"/>
      <c r="O21" s="86"/>
      <c r="P21" s="8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7" customHeight="1" x14ac:dyDescent="0.2">
      <c r="A22" s="78" t="s">
        <v>72</v>
      </c>
      <c r="B22" s="87" t="s">
        <v>73</v>
      </c>
      <c r="C22" s="87" t="s">
        <v>73</v>
      </c>
      <c r="D22" s="79">
        <v>-1</v>
      </c>
      <c r="E22" s="79">
        <v>-1</v>
      </c>
      <c r="F22" s="79">
        <v>-2</v>
      </c>
      <c r="G22" s="97">
        <v>-2</v>
      </c>
      <c r="H22" s="80" t="str">
        <f>IF($N$7="","",IF($P$9="no","                       Not Eligible",IF(OR($N$7&lt;20, $P$13&lt;_xlfn.NUMBERVALUE(LEFT(A22, LEN(A22) - 2))),"                    Not Applicable",IF(15&lt;$N$7,X22))))</f>
        <v xml:space="preserve">                       Not Eligible</v>
      </c>
      <c r="I22" s="53"/>
      <c r="J22" s="81"/>
      <c r="K22" s="8"/>
      <c r="L22" s="80" t="str">
        <f>IF($P$7="","",IF($P$9="no","                       Not Eligible",IF(OR($N$7&lt;11, $P$7&lt;20, $P$13&lt;_xlfn.NUMBERVALUE(LEFT(A22, LEN(A22) - 2))),"                    Not Applicable",IF(15&lt;$P$7,X22))))</f>
        <v xml:space="preserve">                       Not Eligible</v>
      </c>
      <c r="M22" s="53"/>
      <c r="N22" s="84"/>
      <c r="O22" s="88"/>
      <c r="P22" s="8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7" customHeight="1" x14ac:dyDescent="0.2">
      <c r="A23" s="78" t="s">
        <v>74</v>
      </c>
      <c r="B23" s="87" t="s">
        <v>73</v>
      </c>
      <c r="C23" s="87" t="s">
        <v>73</v>
      </c>
      <c r="D23" s="79">
        <v>-1</v>
      </c>
      <c r="E23" s="79">
        <v>-1</v>
      </c>
      <c r="F23" s="79">
        <v>-2</v>
      </c>
      <c r="G23" s="97">
        <v>-2</v>
      </c>
      <c r="H23" s="80" t="str">
        <f t="shared" ref="H23:H28" si="0">IF($N$7="","",IF($P$9="no","                       Not Eligible",IF(OR($N$7&lt;20, $P$13&lt;_xlfn.NUMBERVALUE(LEFT(A23, LEN(A23) - 2))),"                    Not Applicable",IF(15&lt;$N$7,X23))))</f>
        <v xml:space="preserve">                       Not Eligible</v>
      </c>
      <c r="I23" s="53"/>
      <c r="J23" s="81"/>
      <c r="K23" s="8"/>
      <c r="L23" s="80" t="str">
        <f t="shared" ref="L23:L31" si="1">IF($P$7="","",IF($P$9="no","                       Not Eligible",IF(OR($N$7&lt;11, $P$7&lt;20, $P$13&lt;_xlfn.NUMBERVALUE(LEFT(A23, LEN(A23) - 2))),"                    Not Applicable",IF(15&lt;$P$7,X23))))</f>
        <v xml:space="preserve">                       Not Eligible</v>
      </c>
      <c r="M23" s="53"/>
      <c r="N23" s="84"/>
      <c r="O23" s="88"/>
      <c r="P23" s="8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7" customHeight="1" x14ac:dyDescent="0.2">
      <c r="A24" s="78" t="s">
        <v>75</v>
      </c>
      <c r="B24" s="87" t="s">
        <v>73</v>
      </c>
      <c r="C24" s="87" t="s">
        <v>73</v>
      </c>
      <c r="D24" s="79">
        <v>-1</v>
      </c>
      <c r="E24" s="79">
        <v>-1</v>
      </c>
      <c r="F24" s="79">
        <v>-2</v>
      </c>
      <c r="G24" s="97">
        <v>-2</v>
      </c>
      <c r="H24" s="80" t="str">
        <f t="shared" si="0"/>
        <v xml:space="preserve">                       Not Eligible</v>
      </c>
      <c r="I24" s="53"/>
      <c r="J24" s="81"/>
      <c r="K24" s="8"/>
      <c r="L24" s="80" t="str">
        <f t="shared" si="1"/>
        <v xml:space="preserve">                       Not Eligible</v>
      </c>
      <c r="M24" s="53"/>
      <c r="N24" s="84"/>
      <c r="O24" s="88"/>
      <c r="P24" s="8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7" customHeight="1" x14ac:dyDescent="0.2">
      <c r="A25" s="78" t="s">
        <v>76</v>
      </c>
      <c r="B25" s="87" t="s">
        <v>73</v>
      </c>
      <c r="C25" s="87" t="s">
        <v>73</v>
      </c>
      <c r="D25" s="79">
        <v>-1</v>
      </c>
      <c r="E25" s="79">
        <v>-1</v>
      </c>
      <c r="F25" s="79">
        <v>-2</v>
      </c>
      <c r="G25" s="97">
        <v>-2</v>
      </c>
      <c r="H25" s="80" t="str">
        <f t="shared" si="0"/>
        <v xml:space="preserve">                       Not Eligible</v>
      </c>
      <c r="I25" s="53"/>
      <c r="J25" s="81"/>
      <c r="K25" s="8"/>
      <c r="L25" s="80" t="str">
        <f t="shared" si="1"/>
        <v xml:space="preserve">                       Not Eligible</v>
      </c>
      <c r="M25" s="53"/>
      <c r="N25" s="84"/>
      <c r="O25" s="88"/>
      <c r="P25" s="8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7" customHeight="1" x14ac:dyDescent="0.2">
      <c r="A26" s="78" t="s">
        <v>77</v>
      </c>
      <c r="B26" s="87" t="s">
        <v>73</v>
      </c>
      <c r="C26" s="87" t="s">
        <v>73</v>
      </c>
      <c r="D26" s="79">
        <v>-1</v>
      </c>
      <c r="E26" s="79">
        <v>-1</v>
      </c>
      <c r="F26" s="79">
        <v>-2</v>
      </c>
      <c r="G26" s="97">
        <v>-2</v>
      </c>
      <c r="H26" s="80" t="str">
        <f t="shared" si="0"/>
        <v xml:space="preserve">                       Not Eligible</v>
      </c>
      <c r="I26" s="53"/>
      <c r="J26" s="81"/>
      <c r="K26" s="8"/>
      <c r="L26" s="80" t="str">
        <f t="shared" si="1"/>
        <v xml:space="preserve">                       Not Eligible</v>
      </c>
      <c r="M26" s="53"/>
      <c r="N26" s="84"/>
      <c r="O26" s="88"/>
      <c r="P26" s="89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7" customHeight="1" x14ac:dyDescent="0.2">
      <c r="A27" s="78" t="s">
        <v>78</v>
      </c>
      <c r="B27" s="87" t="s">
        <v>73</v>
      </c>
      <c r="C27" s="87" t="s">
        <v>73</v>
      </c>
      <c r="D27" s="79">
        <v>-1</v>
      </c>
      <c r="E27" s="79">
        <v>-1</v>
      </c>
      <c r="F27" s="79">
        <v>-2</v>
      </c>
      <c r="G27" s="97">
        <v>-2</v>
      </c>
      <c r="H27" s="80" t="str">
        <f t="shared" si="0"/>
        <v xml:space="preserve">                       Not Eligible</v>
      </c>
      <c r="I27" s="53"/>
      <c r="J27" s="81"/>
      <c r="K27" s="8"/>
      <c r="L27" s="80" t="str">
        <f t="shared" si="1"/>
        <v xml:space="preserve">                       Not Eligible</v>
      </c>
      <c r="M27" s="53"/>
      <c r="N27" s="84"/>
      <c r="O27" s="88"/>
      <c r="P27" s="89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7" customHeight="1" x14ac:dyDescent="0.2">
      <c r="A28" s="78" t="s">
        <v>79</v>
      </c>
      <c r="B28" s="87" t="s">
        <v>73</v>
      </c>
      <c r="C28" s="87" t="s">
        <v>73</v>
      </c>
      <c r="D28" s="79">
        <v>-1</v>
      </c>
      <c r="E28" s="79">
        <v>-1</v>
      </c>
      <c r="F28" s="79">
        <v>-2</v>
      </c>
      <c r="G28" s="97">
        <v>-2</v>
      </c>
      <c r="H28" s="80" t="str">
        <f t="shared" si="0"/>
        <v xml:space="preserve">                       Not Eligible</v>
      </c>
      <c r="I28" s="53"/>
      <c r="J28" s="81"/>
      <c r="K28" s="8"/>
      <c r="L28" s="80" t="str">
        <f t="shared" si="1"/>
        <v xml:space="preserve">                       Not Eligible</v>
      </c>
      <c r="M28" s="53"/>
      <c r="N28" s="84"/>
      <c r="O28" s="88"/>
      <c r="P28" s="89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7" customHeight="1" x14ac:dyDescent="0.2">
      <c r="A29" s="78" t="s">
        <v>80</v>
      </c>
      <c r="B29" s="87" t="s">
        <v>73</v>
      </c>
      <c r="C29" s="87" t="s">
        <v>73</v>
      </c>
      <c r="D29" s="87" t="s">
        <v>73</v>
      </c>
      <c r="E29" s="79">
        <v>-1</v>
      </c>
      <c r="F29" s="79">
        <v>-2</v>
      </c>
      <c r="G29" s="97">
        <v>-2</v>
      </c>
      <c r="H29" s="80" t="str">
        <f>IF($N$7="","",IF($P$9="no","                       Not Eligible",IF(OR($N$7&lt;40, $P$13&lt;_xlfn.NUMBERVALUE(LEFT(A29, LEN(A29) - 2))),"                    Not Applicable",IF(15&lt;$N$7,X29))))</f>
        <v xml:space="preserve">                       Not Eligible</v>
      </c>
      <c r="I29" s="53"/>
      <c r="J29" s="81"/>
      <c r="K29" s="8"/>
      <c r="L29" s="80" t="str">
        <f t="shared" si="1"/>
        <v xml:space="preserve">                       Not Eligible</v>
      </c>
      <c r="M29" s="53"/>
      <c r="N29" s="84"/>
      <c r="O29" s="88"/>
      <c r="P29" s="8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7" customHeight="1" x14ac:dyDescent="0.2">
      <c r="A30" s="78" t="s">
        <v>81</v>
      </c>
      <c r="B30" s="87" t="s">
        <v>73</v>
      </c>
      <c r="C30" s="87" t="s">
        <v>73</v>
      </c>
      <c r="D30" s="87" t="s">
        <v>73</v>
      </c>
      <c r="E30" s="79">
        <v>-1</v>
      </c>
      <c r="F30" s="79">
        <v>-2</v>
      </c>
      <c r="G30" s="97">
        <v>-2</v>
      </c>
      <c r="H30" s="80" t="str">
        <f>IF($N$7="","",IF($P$9="no","                       Not Eligible",IF(OR($N$7&lt;40, $P$13&lt;_xlfn.NUMBERVALUE(LEFT(A30, LEN(A30) - 2))),"                    Not Applicable",IF(15&lt;$N$7,X30))))</f>
        <v xml:space="preserve">                       Not Eligible</v>
      </c>
      <c r="I30" s="53"/>
      <c r="J30" s="81"/>
      <c r="K30" s="8"/>
      <c r="L30" s="80" t="str">
        <f t="shared" si="1"/>
        <v xml:space="preserve">                       Not Eligible</v>
      </c>
      <c r="M30" s="53"/>
      <c r="N30" s="84"/>
      <c r="O30" s="88"/>
      <c r="P30" s="8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7" customHeight="1" thickBot="1" x14ac:dyDescent="0.25">
      <c r="A31" s="90" t="s">
        <v>94</v>
      </c>
      <c r="B31" s="91" t="s">
        <v>73</v>
      </c>
      <c r="C31" s="91" t="s">
        <v>73</v>
      </c>
      <c r="D31" s="91" t="s">
        <v>73</v>
      </c>
      <c r="E31" s="98">
        <v>-1</v>
      </c>
      <c r="F31" s="98">
        <v>-2</v>
      </c>
      <c r="G31" s="97">
        <v>-2</v>
      </c>
      <c r="H31" s="80" t="str">
        <f>IF($N$7="","",IF($P$9="no","                       Not Eligible",IF(OR($N$7&lt;40, $P$13&lt;_xlfn.NUMBERVALUE(LEFT(A31, LEN(A31) - 2))),"                    Not Applicable",IF(15&lt;$N$7,X31))))</f>
        <v xml:space="preserve">                       Not Eligible</v>
      </c>
      <c r="I31" s="54"/>
      <c r="J31" s="92"/>
      <c r="K31" s="12"/>
      <c r="L31" s="80" t="str">
        <f t="shared" si="1"/>
        <v xml:space="preserve">                       Not Eligible</v>
      </c>
      <c r="M31" s="54"/>
      <c r="N31" s="93"/>
      <c r="O31" s="94"/>
      <c r="P31" s="9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9" customHeight="1" thickBo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24" customHeight="1" x14ac:dyDescent="0.15">
      <c r="A33" s="295" t="s">
        <v>82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25" customHeight="1" x14ac:dyDescent="0.15">
      <c r="A34" s="292" t="s">
        <v>83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2.75" customHeight="1" thickBot="1" x14ac:dyDescent="0.2">
      <c r="A35" s="289" t="s">
        <v>84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</sheetData>
  <mergeCells count="21">
    <mergeCell ref="A35:P35"/>
    <mergeCell ref="H16:I16"/>
    <mergeCell ref="L16:M16"/>
    <mergeCell ref="N16:O16"/>
    <mergeCell ref="A33:P33"/>
    <mergeCell ref="A34:P34"/>
    <mergeCell ref="A1:P1"/>
    <mergeCell ref="A3:I3"/>
    <mergeCell ref="J3:P3"/>
    <mergeCell ref="A5:I5"/>
    <mergeCell ref="J5:P5"/>
    <mergeCell ref="A11:O11"/>
    <mergeCell ref="B12:P12"/>
    <mergeCell ref="A13:O13"/>
    <mergeCell ref="B14:P14"/>
    <mergeCell ref="B15:P15"/>
    <mergeCell ref="B6:P6"/>
    <mergeCell ref="A7:K7"/>
    <mergeCell ref="B8:K8"/>
    <mergeCell ref="A9:O9"/>
    <mergeCell ref="B10:P10"/>
  </mergeCells>
  <pageMargins left="0.75" right="0.75" top="1" bottom="1" header="0.5" footer="0.5"/>
  <pageSetup orientation="portrait"/>
  <headerFooter>
    <oddFooter>&amp;L&amp;"Arial,Italic"&amp;8&amp;K000000WSDC Reporting Form.xls_x000D_&amp;11Contest Report_x000D_&amp;87/28/15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workbookViewId="0">
      <selection sqref="A1:P1"/>
    </sheetView>
  </sheetViews>
  <sheetFormatPr baseColWidth="10" defaultColWidth="8.125" defaultRowHeight="20" customHeight="1" x14ac:dyDescent="0.2"/>
  <cols>
    <col min="1" max="1" width="2.75" style="1" customWidth="1"/>
    <col min="2" max="7" width="3.625" style="1" customWidth="1"/>
    <col min="8" max="8" width="1" style="1" customWidth="1"/>
    <col min="9" max="9" width="8.125" style="1" customWidth="1"/>
    <col min="10" max="10" width="10.75" style="1" customWidth="1"/>
    <col min="11" max="11" width="4.625" style="1" bestFit="1" customWidth="1"/>
    <col min="12" max="12" width="1" style="1" customWidth="1"/>
    <col min="13" max="13" width="8.125" style="1" customWidth="1"/>
    <col min="14" max="14" width="4.25" style="1" customWidth="1"/>
    <col min="15" max="15" width="6.875" style="1" customWidth="1"/>
    <col min="16" max="16" width="4.625" style="1" bestFit="1" customWidth="1"/>
    <col min="17" max="17" width="4.25" style="1" customWidth="1"/>
    <col min="18" max="18" width="6.375" style="1" customWidth="1"/>
    <col min="19" max="20" width="4.375" style="1" customWidth="1"/>
    <col min="21" max="21" width="5.5" style="1" customWidth="1"/>
    <col min="22" max="22" width="5.875" style="1" customWidth="1"/>
    <col min="23" max="23" width="5.5" style="1" customWidth="1"/>
    <col min="24" max="32" width="5.875" style="1" customWidth="1"/>
    <col min="33" max="33" width="7.875" style="1" customWidth="1"/>
    <col min="34" max="34" width="6.375" style="1" customWidth="1"/>
  </cols>
  <sheetData>
    <row r="1" spans="1:34" ht="30" customHeight="1" x14ac:dyDescent="0.2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9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20" customHeight="1" thickBot="1" x14ac:dyDescent="0.25">
      <c r="A3" s="270" t="s">
        <v>56</v>
      </c>
      <c r="B3" s="271"/>
      <c r="C3" s="271"/>
      <c r="D3" s="271"/>
      <c r="E3" s="271"/>
      <c r="F3" s="271"/>
      <c r="G3" s="271"/>
      <c r="H3" s="271"/>
      <c r="I3" s="272"/>
      <c r="J3" s="283" t="str">
        <f>'Info Sheet - Table 1'!C3</f>
        <v>Event Name</v>
      </c>
      <c r="K3" s="284"/>
      <c r="L3" s="284"/>
      <c r="M3" s="284"/>
      <c r="N3" s="284"/>
      <c r="O3" s="284"/>
      <c r="P3" s="28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9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20" customHeight="1" thickBot="1" x14ac:dyDescent="0.25">
      <c r="A5" s="270" t="s">
        <v>57</v>
      </c>
      <c r="B5" s="271"/>
      <c r="C5" s="271"/>
      <c r="D5" s="271"/>
      <c r="E5" s="271"/>
      <c r="F5" s="271"/>
      <c r="G5" s="271"/>
      <c r="H5" s="271"/>
      <c r="I5" s="272"/>
      <c r="J5" s="319" t="s">
        <v>90</v>
      </c>
      <c r="K5" s="320"/>
      <c r="L5" s="320"/>
      <c r="M5" s="320"/>
      <c r="N5" s="320"/>
      <c r="O5" s="320"/>
      <c r="P5" s="321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48" customHeight="1" thickBot="1" x14ac:dyDescent="0.25">
      <c r="A6" s="63"/>
      <c r="B6" s="264" t="s">
        <v>97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6" customHeight="1" x14ac:dyDescent="0.15">
      <c r="A7" s="273" t="s">
        <v>59</v>
      </c>
      <c r="B7" s="274"/>
      <c r="C7" s="274"/>
      <c r="D7" s="274"/>
      <c r="E7" s="274"/>
      <c r="F7" s="274"/>
      <c r="G7" s="274"/>
      <c r="H7" s="274"/>
      <c r="I7" s="274"/>
      <c r="J7" s="274"/>
      <c r="K7" s="282"/>
      <c r="L7" s="64"/>
      <c r="M7" s="65" t="s">
        <v>95</v>
      </c>
      <c r="N7" s="100">
        <f>'Info Sheet - Table 1'!C27</f>
        <v>0</v>
      </c>
      <c r="O7" s="65" t="s">
        <v>96</v>
      </c>
      <c r="P7" s="101">
        <f>'Info Sheet - Table 1'!D27</f>
        <v>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6" customHeight="1" thickBot="1" x14ac:dyDescent="0.2">
      <c r="A8" s="67"/>
      <c r="B8" s="279" t="s">
        <v>60</v>
      </c>
      <c r="C8" s="280"/>
      <c r="D8" s="280"/>
      <c r="E8" s="280"/>
      <c r="F8" s="280"/>
      <c r="G8" s="280"/>
      <c r="H8" s="280"/>
      <c r="I8" s="280"/>
      <c r="J8" s="280"/>
      <c r="K8" s="281"/>
      <c r="L8" s="68"/>
      <c r="M8" s="69" t="s">
        <v>95</v>
      </c>
      <c r="N8" s="70" t="str">
        <f>IF(N7=0,"None", IF(N7&gt;=130, "Tier 6", IF(N7&gt;=80, "Tier 5", IF(N7&gt;=40, "Tier 4", IF(N7&gt;=20, "Tier 3", IF(N7&gt;=11, "Tier 2", IF(N7&gt;=5, "Tier 1", "?") ) ) ) ) ) )</f>
        <v>None</v>
      </c>
      <c r="O8" s="69" t="s">
        <v>96</v>
      </c>
      <c r="P8" s="71" t="str">
        <f>IF(P7=0,"None", IF(P7&gt;=130, "Tier 6", IF(P7&gt;=80, "Tier 5", IF(P7&gt;=40, "Tier 4", IF(P7&gt;=20, "Tier 3", IF(P7&gt;=11, "Tier 2", IF(P7&gt;=5, "Tier 1", "?") ) ) ) ) ) )</f>
        <v>None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6" customHeight="1" x14ac:dyDescent="0.2">
      <c r="A9" s="273" t="s">
        <v>101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5"/>
      <c r="P9" s="66" t="str">
        <f>IF(AND(4&lt;N7,P7&gt;4),"YES","NO")</f>
        <v>NO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28" customHeight="1" thickBot="1" x14ac:dyDescent="0.25">
      <c r="A10" s="67"/>
      <c r="B10" s="276" t="s">
        <v>100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6" customHeight="1" x14ac:dyDescent="0.2">
      <c r="A11" s="273" t="s">
        <v>102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5"/>
      <c r="P11" s="7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38" customHeight="1" thickBot="1" x14ac:dyDescent="0.25">
      <c r="A12" s="67"/>
      <c r="B12" s="276" t="s">
        <v>104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6" customHeight="1" x14ac:dyDescent="0.2">
      <c r="A13" s="273" t="s">
        <v>103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5"/>
      <c r="P13" s="101">
        <f>'Info Sheet - Table 1'!K27</f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38" customHeight="1" x14ac:dyDescent="0.2">
      <c r="A14" s="73"/>
      <c r="B14" s="286" t="s">
        <v>113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38" customHeight="1" thickBot="1" x14ac:dyDescent="0.25">
      <c r="A15" s="67"/>
      <c r="B15" s="286" t="s">
        <v>114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2" customHeight="1" x14ac:dyDescent="0.15">
      <c r="A16" s="74"/>
      <c r="B16" s="75" t="s">
        <v>63</v>
      </c>
      <c r="C16" s="75" t="s">
        <v>61</v>
      </c>
      <c r="D16" s="75" t="s">
        <v>62</v>
      </c>
      <c r="E16" s="75" t="s">
        <v>91</v>
      </c>
      <c r="F16" s="75" t="s">
        <v>92</v>
      </c>
      <c r="G16" s="99" t="s">
        <v>93</v>
      </c>
      <c r="H16" s="300" t="s">
        <v>64</v>
      </c>
      <c r="I16" s="299"/>
      <c r="J16" s="76" t="s">
        <v>65</v>
      </c>
      <c r="K16" s="77" t="s">
        <v>66</v>
      </c>
      <c r="L16" s="300" t="s">
        <v>64</v>
      </c>
      <c r="M16" s="299"/>
      <c r="N16" s="298" t="s">
        <v>65</v>
      </c>
      <c r="O16" s="299"/>
      <c r="P16" s="77" t="s">
        <v>66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7" customHeight="1" x14ac:dyDescent="0.2">
      <c r="A17" s="78" t="s">
        <v>67</v>
      </c>
      <c r="B17" s="79">
        <v>-3</v>
      </c>
      <c r="C17" s="79">
        <v>-6</v>
      </c>
      <c r="D17" s="79">
        <v>-10</v>
      </c>
      <c r="E17" s="79">
        <v>-15</v>
      </c>
      <c r="F17" s="79">
        <v>-20</v>
      </c>
      <c r="G17" s="97">
        <v>-25</v>
      </c>
      <c r="H17" s="83" t="str">
        <f>IF(OR($N$7&lt;5, $P$7&lt;5), "                    Not Eligible")</f>
        <v xml:space="preserve">                    Not Eligible</v>
      </c>
      <c r="I17" s="53"/>
      <c r="J17" s="81"/>
      <c r="K17" s="82"/>
      <c r="L17" s="83" t="str">
        <f>IF(OR($N$7&lt;5, $P$7&lt;5), "                    Not Eligible")</f>
        <v xml:space="preserve">                    Not Eligible</v>
      </c>
      <c r="M17" s="52"/>
      <c r="N17" s="84"/>
      <c r="O17" s="85"/>
      <c r="P17" s="8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" customHeight="1" x14ac:dyDescent="0.2">
      <c r="A18" s="78" t="s">
        <v>68</v>
      </c>
      <c r="B18" s="79">
        <v>-2</v>
      </c>
      <c r="C18" s="79">
        <v>-4</v>
      </c>
      <c r="D18" s="79">
        <v>-8</v>
      </c>
      <c r="E18" s="79">
        <v>-12</v>
      </c>
      <c r="F18" s="79">
        <v>-16</v>
      </c>
      <c r="G18" s="97">
        <v>-22</v>
      </c>
      <c r="H18" s="83" t="str">
        <f>IF(OR($N$7&lt;5, $P$7&lt;5), "                    Not Eligible")</f>
        <v xml:space="preserve">                    Not Eligible</v>
      </c>
      <c r="I18" s="53"/>
      <c r="J18" s="81"/>
      <c r="K18" s="82"/>
      <c r="L18" s="83" t="str">
        <f>IF(OR($N$7&lt;5, $P$7&lt;5), "                    Not Eligible")</f>
        <v xml:space="preserve">                    Not Eligible</v>
      </c>
      <c r="M18" s="52"/>
      <c r="N18" s="84"/>
      <c r="O18" s="86"/>
      <c r="P18" s="8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7" customHeight="1" x14ac:dyDescent="0.2">
      <c r="A19" s="78" t="s">
        <v>69</v>
      </c>
      <c r="B19" s="79">
        <v>-1</v>
      </c>
      <c r="C19" s="79">
        <v>-3</v>
      </c>
      <c r="D19" s="79">
        <v>-6</v>
      </c>
      <c r="E19" s="79">
        <v>-10</v>
      </c>
      <c r="F19" s="79">
        <v>-14</v>
      </c>
      <c r="G19" s="97">
        <v>-18</v>
      </c>
      <c r="H19" s="83" t="str">
        <f>IF(OR($N$7&lt;5, $P$7&lt;5), "                    Not Eligible")</f>
        <v xml:space="preserve">                    Not Eligible</v>
      </c>
      <c r="I19" s="53"/>
      <c r="J19" s="81"/>
      <c r="K19" s="82"/>
      <c r="L19" s="83" t="str">
        <f>IF(OR($N$7&lt;5, $P$7&lt;5), "                    Not Eligible")</f>
        <v xml:space="preserve">                    Not Eligible</v>
      </c>
      <c r="M19" s="52"/>
      <c r="N19" s="84"/>
      <c r="O19" s="86"/>
      <c r="P19" s="8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7" customHeight="1" x14ac:dyDescent="0.2">
      <c r="A20" s="78" t="s">
        <v>70</v>
      </c>
      <c r="B20" s="87" t="s">
        <v>73</v>
      </c>
      <c r="C20" s="79">
        <v>-2</v>
      </c>
      <c r="D20" s="79">
        <v>-4</v>
      </c>
      <c r="E20" s="79">
        <v>-8</v>
      </c>
      <c r="F20" s="79">
        <v>-12</v>
      </c>
      <c r="G20" s="97">
        <v>-15</v>
      </c>
      <c r="H20" s="83" t="str">
        <f>IF(OR($N$7&lt;11, $P$7&lt;5), "                    Not Eligible")</f>
        <v xml:space="preserve">                    Not Eligible</v>
      </c>
      <c r="I20" s="53"/>
      <c r="J20" s="81"/>
      <c r="K20" s="82"/>
      <c r="L20" s="83" t="str">
        <f>IF(OR($N$7&lt;5, $P$7&lt;11), "                    Not Eligible")</f>
        <v xml:space="preserve">                    Not Eligible</v>
      </c>
      <c r="M20" s="52"/>
      <c r="N20" s="84"/>
      <c r="O20" s="86"/>
      <c r="P20" s="8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7" customHeight="1" x14ac:dyDescent="0.2">
      <c r="A21" s="78" t="s">
        <v>71</v>
      </c>
      <c r="B21" s="87" t="s">
        <v>73</v>
      </c>
      <c r="C21" s="79">
        <v>-1</v>
      </c>
      <c r="D21" s="79">
        <v>-2</v>
      </c>
      <c r="E21" s="79">
        <v>-6</v>
      </c>
      <c r="F21" s="79">
        <v>-10</v>
      </c>
      <c r="G21" s="97">
        <v>-12</v>
      </c>
      <c r="H21" s="83" t="str">
        <f>IF(OR($N$7&lt;11, $P$7&lt;5), "                    Not Eligible")</f>
        <v xml:space="preserve">                    Not Eligible</v>
      </c>
      <c r="I21" s="53"/>
      <c r="J21" s="81"/>
      <c r="K21" s="82"/>
      <c r="L21" s="83" t="str">
        <f>IF(OR($N$7&lt;5, $P$7&lt;11), "                    Not Eligible")</f>
        <v xml:space="preserve">                    Not Eligible</v>
      </c>
      <c r="M21" s="52"/>
      <c r="N21" s="84"/>
      <c r="O21" s="86"/>
      <c r="P21" s="8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7" customHeight="1" x14ac:dyDescent="0.2">
      <c r="A22" s="78" t="s">
        <v>72</v>
      </c>
      <c r="B22" s="87" t="s">
        <v>73</v>
      </c>
      <c r="C22" s="87" t="s">
        <v>73</v>
      </c>
      <c r="D22" s="79">
        <v>-1</v>
      </c>
      <c r="E22" s="79">
        <v>-1</v>
      </c>
      <c r="F22" s="79">
        <v>-2</v>
      </c>
      <c r="G22" s="97">
        <v>-2</v>
      </c>
      <c r="H22" s="80" t="str">
        <f>IF($N$7="","",IF($P$9="no","                       Not Eligible",IF(OR($N$7&lt;20, $P$13&lt;_xlfn.NUMBERVALUE(LEFT(A22, LEN(A22) - 2))),"                    Not Applicable",IF(15&lt;$N$7,X22))))</f>
        <v xml:space="preserve">                       Not Eligible</v>
      </c>
      <c r="I22" s="53"/>
      <c r="J22" s="81"/>
      <c r="K22" s="8"/>
      <c r="L22" s="80" t="str">
        <f>IF($P$7="","",IF($P$9="no","                       Not Eligible",IF(OR($N$7&lt;11, $P$7&lt;20, $P$13&lt;_xlfn.NUMBERVALUE(LEFT(A22, LEN(A22) - 2))),"                    Not Applicable",IF(15&lt;$P$7,X22))))</f>
        <v xml:space="preserve">                       Not Eligible</v>
      </c>
      <c r="M22" s="53"/>
      <c r="N22" s="84"/>
      <c r="O22" s="88"/>
      <c r="P22" s="8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7" customHeight="1" x14ac:dyDescent="0.2">
      <c r="A23" s="78" t="s">
        <v>74</v>
      </c>
      <c r="B23" s="87" t="s">
        <v>73</v>
      </c>
      <c r="C23" s="87" t="s">
        <v>73</v>
      </c>
      <c r="D23" s="79">
        <v>-1</v>
      </c>
      <c r="E23" s="79">
        <v>-1</v>
      </c>
      <c r="F23" s="79">
        <v>-2</v>
      </c>
      <c r="G23" s="97">
        <v>-2</v>
      </c>
      <c r="H23" s="80" t="str">
        <f t="shared" ref="H23:H28" si="0">IF($N$7="","",IF($P$9="no","                       Not Eligible",IF(OR($N$7&lt;20, $P$13&lt;_xlfn.NUMBERVALUE(LEFT(A23, LEN(A23) - 2))),"                    Not Applicable",IF(15&lt;$N$7,X23))))</f>
        <v xml:space="preserve">                       Not Eligible</v>
      </c>
      <c r="I23" s="53"/>
      <c r="J23" s="81"/>
      <c r="K23" s="8"/>
      <c r="L23" s="80" t="str">
        <f t="shared" ref="L23:L31" si="1">IF($P$7="","",IF($P$9="no","                       Not Eligible",IF(OR($N$7&lt;11, $P$7&lt;20, $P$13&lt;_xlfn.NUMBERVALUE(LEFT(A23, LEN(A23) - 2))),"                    Not Applicable",IF(15&lt;$P$7,X23))))</f>
        <v xml:space="preserve">                       Not Eligible</v>
      </c>
      <c r="M23" s="53"/>
      <c r="N23" s="84"/>
      <c r="O23" s="88"/>
      <c r="P23" s="8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7" customHeight="1" x14ac:dyDescent="0.2">
      <c r="A24" s="78" t="s">
        <v>75</v>
      </c>
      <c r="B24" s="87" t="s">
        <v>73</v>
      </c>
      <c r="C24" s="87" t="s">
        <v>73</v>
      </c>
      <c r="D24" s="79">
        <v>-1</v>
      </c>
      <c r="E24" s="79">
        <v>-1</v>
      </c>
      <c r="F24" s="79">
        <v>-2</v>
      </c>
      <c r="G24" s="97">
        <v>-2</v>
      </c>
      <c r="H24" s="80" t="str">
        <f t="shared" si="0"/>
        <v xml:space="preserve">                       Not Eligible</v>
      </c>
      <c r="I24" s="53"/>
      <c r="J24" s="81"/>
      <c r="K24" s="8"/>
      <c r="L24" s="80" t="str">
        <f t="shared" si="1"/>
        <v xml:space="preserve">                       Not Eligible</v>
      </c>
      <c r="M24" s="53"/>
      <c r="N24" s="84"/>
      <c r="O24" s="88"/>
      <c r="P24" s="8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7" customHeight="1" x14ac:dyDescent="0.2">
      <c r="A25" s="78" t="s">
        <v>76</v>
      </c>
      <c r="B25" s="87" t="s">
        <v>73</v>
      </c>
      <c r="C25" s="87" t="s">
        <v>73</v>
      </c>
      <c r="D25" s="79">
        <v>-1</v>
      </c>
      <c r="E25" s="79">
        <v>-1</v>
      </c>
      <c r="F25" s="79">
        <v>-2</v>
      </c>
      <c r="G25" s="97">
        <v>-2</v>
      </c>
      <c r="H25" s="80" t="str">
        <f t="shared" si="0"/>
        <v xml:space="preserve">                       Not Eligible</v>
      </c>
      <c r="I25" s="53"/>
      <c r="J25" s="81"/>
      <c r="K25" s="8"/>
      <c r="L25" s="80" t="str">
        <f t="shared" si="1"/>
        <v xml:space="preserve">                       Not Eligible</v>
      </c>
      <c r="M25" s="53"/>
      <c r="N25" s="84"/>
      <c r="O25" s="88"/>
      <c r="P25" s="8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7" customHeight="1" x14ac:dyDescent="0.2">
      <c r="A26" s="78" t="s">
        <v>77</v>
      </c>
      <c r="B26" s="87" t="s">
        <v>73</v>
      </c>
      <c r="C26" s="87" t="s">
        <v>73</v>
      </c>
      <c r="D26" s="79">
        <v>-1</v>
      </c>
      <c r="E26" s="79">
        <v>-1</v>
      </c>
      <c r="F26" s="79">
        <v>-2</v>
      </c>
      <c r="G26" s="97">
        <v>-2</v>
      </c>
      <c r="H26" s="80" t="str">
        <f t="shared" si="0"/>
        <v xml:space="preserve">                       Not Eligible</v>
      </c>
      <c r="I26" s="53"/>
      <c r="J26" s="81"/>
      <c r="K26" s="8"/>
      <c r="L26" s="80" t="str">
        <f t="shared" si="1"/>
        <v xml:space="preserve">                       Not Eligible</v>
      </c>
      <c r="M26" s="53"/>
      <c r="N26" s="84"/>
      <c r="O26" s="88"/>
      <c r="P26" s="89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7" customHeight="1" x14ac:dyDescent="0.2">
      <c r="A27" s="78" t="s">
        <v>78</v>
      </c>
      <c r="B27" s="87" t="s">
        <v>73</v>
      </c>
      <c r="C27" s="87" t="s">
        <v>73</v>
      </c>
      <c r="D27" s="79">
        <v>-1</v>
      </c>
      <c r="E27" s="79">
        <v>-1</v>
      </c>
      <c r="F27" s="79">
        <v>-2</v>
      </c>
      <c r="G27" s="97">
        <v>-2</v>
      </c>
      <c r="H27" s="80" t="str">
        <f t="shared" si="0"/>
        <v xml:space="preserve">                       Not Eligible</v>
      </c>
      <c r="I27" s="53"/>
      <c r="J27" s="81"/>
      <c r="K27" s="8"/>
      <c r="L27" s="80" t="str">
        <f t="shared" si="1"/>
        <v xml:space="preserve">                       Not Eligible</v>
      </c>
      <c r="M27" s="53"/>
      <c r="N27" s="84"/>
      <c r="O27" s="88"/>
      <c r="P27" s="89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7" customHeight="1" x14ac:dyDescent="0.2">
      <c r="A28" s="78" t="s">
        <v>79</v>
      </c>
      <c r="B28" s="87" t="s">
        <v>73</v>
      </c>
      <c r="C28" s="87" t="s">
        <v>73</v>
      </c>
      <c r="D28" s="79">
        <v>-1</v>
      </c>
      <c r="E28" s="79">
        <v>-1</v>
      </c>
      <c r="F28" s="79">
        <v>-2</v>
      </c>
      <c r="G28" s="97">
        <v>-2</v>
      </c>
      <c r="H28" s="80" t="str">
        <f t="shared" si="0"/>
        <v xml:space="preserve">                       Not Eligible</v>
      </c>
      <c r="I28" s="53"/>
      <c r="J28" s="81"/>
      <c r="K28" s="8"/>
      <c r="L28" s="80" t="str">
        <f t="shared" si="1"/>
        <v xml:space="preserve">                       Not Eligible</v>
      </c>
      <c r="M28" s="53"/>
      <c r="N28" s="84"/>
      <c r="O28" s="88"/>
      <c r="P28" s="89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7" customHeight="1" x14ac:dyDescent="0.2">
      <c r="A29" s="78" t="s">
        <v>80</v>
      </c>
      <c r="B29" s="87" t="s">
        <v>73</v>
      </c>
      <c r="C29" s="87" t="s">
        <v>73</v>
      </c>
      <c r="D29" s="87" t="s">
        <v>73</v>
      </c>
      <c r="E29" s="79">
        <v>-1</v>
      </c>
      <c r="F29" s="79">
        <v>-2</v>
      </c>
      <c r="G29" s="97">
        <v>-2</v>
      </c>
      <c r="H29" s="80" t="str">
        <f>IF($N$7="","",IF($P$9="no","                       Not Eligible",IF(OR($N$7&lt;40, $P$13&lt;_xlfn.NUMBERVALUE(LEFT(A29, LEN(A29) - 2))),"                    Not Applicable",IF(15&lt;$N$7,X29))))</f>
        <v xml:space="preserve">                       Not Eligible</v>
      </c>
      <c r="I29" s="53"/>
      <c r="J29" s="81"/>
      <c r="K29" s="8"/>
      <c r="L29" s="80" t="str">
        <f t="shared" si="1"/>
        <v xml:space="preserve">                       Not Eligible</v>
      </c>
      <c r="M29" s="53"/>
      <c r="N29" s="84"/>
      <c r="O29" s="88"/>
      <c r="P29" s="8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7" customHeight="1" x14ac:dyDescent="0.2">
      <c r="A30" s="78" t="s">
        <v>81</v>
      </c>
      <c r="B30" s="87" t="s">
        <v>73</v>
      </c>
      <c r="C30" s="87" t="s">
        <v>73</v>
      </c>
      <c r="D30" s="87" t="s">
        <v>73</v>
      </c>
      <c r="E30" s="79">
        <v>-1</v>
      </c>
      <c r="F30" s="79">
        <v>-2</v>
      </c>
      <c r="G30" s="97">
        <v>-2</v>
      </c>
      <c r="H30" s="80" t="str">
        <f>IF($N$7="","",IF($P$9="no","                       Not Eligible",IF(OR($N$7&lt;40, $P$13&lt;_xlfn.NUMBERVALUE(LEFT(A30, LEN(A30) - 2))),"                    Not Applicable",IF(15&lt;$N$7,X30))))</f>
        <v xml:space="preserve">                       Not Eligible</v>
      </c>
      <c r="I30" s="53"/>
      <c r="J30" s="81"/>
      <c r="K30" s="8"/>
      <c r="L30" s="80" t="str">
        <f t="shared" si="1"/>
        <v xml:space="preserve">                       Not Eligible</v>
      </c>
      <c r="M30" s="53"/>
      <c r="N30" s="84"/>
      <c r="O30" s="88"/>
      <c r="P30" s="8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7" customHeight="1" thickBot="1" x14ac:dyDescent="0.25">
      <c r="A31" s="90" t="s">
        <v>94</v>
      </c>
      <c r="B31" s="91" t="s">
        <v>73</v>
      </c>
      <c r="C31" s="91" t="s">
        <v>73</v>
      </c>
      <c r="D31" s="91" t="s">
        <v>73</v>
      </c>
      <c r="E31" s="98">
        <v>-1</v>
      </c>
      <c r="F31" s="98">
        <v>-2</v>
      </c>
      <c r="G31" s="97">
        <v>-2</v>
      </c>
      <c r="H31" s="80" t="str">
        <f>IF($N$7="","",IF($P$9="no","                       Not Eligible",IF(OR($N$7&lt;40, $P$13&lt;_xlfn.NUMBERVALUE(LEFT(A31, LEN(A31) - 2))),"                    Not Applicable",IF(15&lt;$N$7,X31))))</f>
        <v xml:space="preserve">                       Not Eligible</v>
      </c>
      <c r="I31" s="54"/>
      <c r="J31" s="92"/>
      <c r="K31" s="12"/>
      <c r="L31" s="80" t="str">
        <f t="shared" si="1"/>
        <v xml:space="preserve">                       Not Eligible</v>
      </c>
      <c r="M31" s="54"/>
      <c r="N31" s="93"/>
      <c r="O31" s="94"/>
      <c r="P31" s="9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9" customHeight="1" thickBo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24" customHeight="1" x14ac:dyDescent="0.15">
      <c r="A33" s="295" t="s">
        <v>82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25" customHeight="1" x14ac:dyDescent="0.15">
      <c r="A34" s="292" t="s">
        <v>83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2.75" customHeight="1" thickBot="1" x14ac:dyDescent="0.2">
      <c r="A35" s="289" t="s">
        <v>84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</sheetData>
  <mergeCells count="21">
    <mergeCell ref="A35:P35"/>
    <mergeCell ref="H16:I16"/>
    <mergeCell ref="L16:M16"/>
    <mergeCell ref="N16:O16"/>
    <mergeCell ref="A33:P33"/>
    <mergeCell ref="A34:P34"/>
    <mergeCell ref="A1:P1"/>
    <mergeCell ref="A3:I3"/>
    <mergeCell ref="J3:P3"/>
    <mergeCell ref="A5:I5"/>
    <mergeCell ref="J5:P5"/>
    <mergeCell ref="A11:O11"/>
    <mergeCell ref="B12:P12"/>
    <mergeCell ref="A13:O13"/>
    <mergeCell ref="B14:P14"/>
    <mergeCell ref="B15:P15"/>
    <mergeCell ref="B6:P6"/>
    <mergeCell ref="A7:K7"/>
    <mergeCell ref="B8:K8"/>
    <mergeCell ref="A9:O9"/>
    <mergeCell ref="B10:P10"/>
  </mergeCells>
  <pageMargins left="0.75" right="0.75" top="1" bottom="1" header="0.5" footer="0.5"/>
  <pageSetup orientation="portrait"/>
  <headerFooter>
    <oddFooter>&amp;L&amp;"Arial,Italic"&amp;8&amp;K000000WSDC Reporting Form.xls_x000D_&amp;11Contest Report_x000D_&amp;87/28/15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 Sheet - Table 1</vt:lpstr>
      <vt:lpstr>Newcomer - Table 1</vt:lpstr>
      <vt:lpstr>Novice - Table 1</vt:lpstr>
      <vt:lpstr>Intermediate - Table 1</vt:lpstr>
      <vt:lpstr>Advanced - Table 1</vt:lpstr>
      <vt:lpstr>All-Stars - Table 1</vt:lpstr>
      <vt:lpstr>Champions - Table 1</vt:lpstr>
      <vt:lpstr>Masters - Table 1</vt:lpstr>
      <vt:lpstr>Juniors - 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2017-11-30T05:52:37Z</dcterms:created>
  <dcterms:modified xsi:type="dcterms:W3CDTF">2017-12-24T16:14:10Z</dcterms:modified>
</cp:coreProperties>
</file>